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206"/>
  <workbookPr defaultThemeVersion="124226"/>
  <mc:AlternateContent xmlns:mc="http://schemas.openxmlformats.org/markup-compatibility/2006">
    <mc:Choice Requires="x15">
      <x15ac:absPath xmlns:x15ac="http://schemas.microsoft.com/office/spreadsheetml/2010/11/ac" url="https://dgprd-my.sharepoint.com/personal/kpeguero_digepres_gob_do/Documents/estadisticas anuales/Gasto anual/Administración Central/Gasto/"/>
    </mc:Choice>
  </mc:AlternateContent>
  <xr:revisionPtr revIDLastSave="197" documentId="8_{875D31D7-1625-4054-A906-38DAEB685363}" xr6:coauthVersionLast="47" xr6:coauthVersionMax="47" xr10:uidLastSave="{E49FC5C2-6543-45C4-AC0E-D560667DB509}"/>
  <bookViews>
    <workbookView xWindow="-28920" yWindow="-45" windowWidth="29040" windowHeight="15840" firstSheet="1" activeTab="1" xr2:uid="{00000000-000D-0000-FFFF-FFFF00000000}"/>
  </bookViews>
  <sheets>
    <sheet name="2004 - 2013" sheetId="1" r:id="rId1"/>
    <sheet name="2014 - 2020" sheetId="2" r:id="rId2"/>
  </sheets>
  <definedNames>
    <definedName name="_xlnm.Print_Area" localSheetId="1">'2014 - 2020'!$A$1:$C$205</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46" i="2" l="1"/>
  <c r="H244" i="2"/>
  <c r="G83" i="2" l="1"/>
  <c r="C242" i="2" l="1"/>
  <c r="D242" i="2"/>
  <c r="E242" i="2"/>
  <c r="E244" i="2" s="1"/>
  <c r="F242" i="2"/>
  <c r="F244" i="2" s="1"/>
  <c r="C208" i="2"/>
  <c r="D208" i="2"/>
  <c r="E208" i="2"/>
  <c r="F208" i="2"/>
  <c r="C206" i="2"/>
  <c r="D206" i="2"/>
  <c r="E206" i="2"/>
  <c r="F206" i="2"/>
  <c r="C204" i="2"/>
  <c r="D204" i="2"/>
  <c r="E204" i="2"/>
  <c r="F204" i="2"/>
  <c r="C202" i="2"/>
  <c r="D202" i="2"/>
  <c r="E202" i="2"/>
  <c r="F202" i="2"/>
  <c r="C199" i="2"/>
  <c r="D199" i="2"/>
  <c r="E199" i="2"/>
  <c r="F199" i="2"/>
  <c r="C194" i="2"/>
  <c r="D194" i="2"/>
  <c r="E194" i="2"/>
  <c r="F194" i="2"/>
  <c r="C189" i="2"/>
  <c r="D189" i="2"/>
  <c r="E189" i="2"/>
  <c r="F189" i="2"/>
  <c r="C186" i="2"/>
  <c r="D186" i="2"/>
  <c r="E186" i="2"/>
  <c r="F186" i="2"/>
  <c r="C181" i="2"/>
  <c r="D181" i="2"/>
  <c r="E181" i="2"/>
  <c r="F181" i="2"/>
  <c r="C176" i="2"/>
  <c r="D176" i="2"/>
  <c r="E176" i="2"/>
  <c r="F176" i="2"/>
  <c r="C161" i="2"/>
  <c r="D161" i="2"/>
  <c r="E161" i="2"/>
  <c r="F161" i="2"/>
  <c r="C159" i="2"/>
  <c r="D159" i="2"/>
  <c r="E159" i="2"/>
  <c r="F159" i="2"/>
  <c r="C148" i="2"/>
  <c r="D148" i="2"/>
  <c r="E148" i="2"/>
  <c r="F148" i="2"/>
  <c r="C146" i="2"/>
  <c r="E146" i="2"/>
  <c r="F146" i="2"/>
  <c r="C143" i="2"/>
  <c r="D143" i="2"/>
  <c r="E143" i="2"/>
  <c r="F143" i="2"/>
  <c r="C141" i="2"/>
  <c r="D141" i="2"/>
  <c r="E141" i="2"/>
  <c r="F141" i="2"/>
  <c r="C135" i="2"/>
  <c r="D135" i="2"/>
  <c r="E135" i="2"/>
  <c r="F135" i="2"/>
  <c r="C132" i="2"/>
  <c r="D132" i="2"/>
  <c r="E132" i="2"/>
  <c r="F132" i="2"/>
  <c r="C120" i="2"/>
  <c r="D120" i="2"/>
  <c r="E120" i="2"/>
  <c r="F120" i="2"/>
  <c r="C103" i="2"/>
  <c r="D103" i="2"/>
  <c r="E103" i="2"/>
  <c r="F103" i="2"/>
  <c r="C96" i="2"/>
  <c r="D96" i="2"/>
  <c r="E96" i="2"/>
  <c r="F96" i="2"/>
  <c r="C91" i="2"/>
  <c r="D91" i="2"/>
  <c r="E91" i="2"/>
  <c r="F91" i="2"/>
  <c r="C89" i="2"/>
  <c r="D89" i="2"/>
  <c r="E89" i="2"/>
  <c r="F89" i="2"/>
  <c r="C83" i="2"/>
  <c r="D83" i="2"/>
  <c r="E83" i="2"/>
  <c r="F83" i="2"/>
  <c r="C77" i="2"/>
  <c r="D77" i="2"/>
  <c r="E77" i="2"/>
  <c r="F77" i="2"/>
  <c r="C69" i="2"/>
  <c r="D69" i="2"/>
  <c r="E69" i="2"/>
  <c r="F69" i="2"/>
  <c r="C63" i="2"/>
  <c r="D63" i="2"/>
  <c r="E63" i="2"/>
  <c r="F63" i="2"/>
  <c r="C51" i="2"/>
  <c r="D51" i="2"/>
  <c r="E51" i="2"/>
  <c r="F51" i="2"/>
  <c r="C42" i="2"/>
  <c r="D42" i="2"/>
  <c r="E42" i="2"/>
  <c r="F42" i="2"/>
  <c r="C22" i="2"/>
  <c r="D22" i="2"/>
  <c r="E22" i="2"/>
  <c r="F22" i="2"/>
  <c r="C16" i="2"/>
  <c r="D16" i="2"/>
  <c r="E16" i="2"/>
  <c r="F16" i="2"/>
  <c r="C10" i="2"/>
  <c r="D10" i="2"/>
  <c r="E10" i="2"/>
  <c r="F10" i="2"/>
  <c r="G242" i="2"/>
  <c r="G16" i="2"/>
  <c r="G10" i="2"/>
  <c r="G186" i="2"/>
  <c r="G189" i="2"/>
  <c r="G194" i="2"/>
  <c r="G199" i="2"/>
  <c r="G202" i="2"/>
  <c r="G204" i="2"/>
  <c r="G206" i="2"/>
  <c r="G208" i="2"/>
  <c r="G161" i="2"/>
  <c r="G176" i="2"/>
  <c r="G181" i="2"/>
  <c r="G132" i="2"/>
  <c r="G120" i="2"/>
  <c r="G103" i="2"/>
  <c r="G96" i="2"/>
  <c r="G91" i="2"/>
  <c r="G89" i="2"/>
  <c r="G77" i="2"/>
  <c r="G69" i="2"/>
  <c r="G63" i="2"/>
  <c r="G51" i="2"/>
  <c r="G42" i="2"/>
  <c r="G22" i="2"/>
  <c r="G159" i="2"/>
  <c r="G148" i="2"/>
  <c r="G146" i="2"/>
  <c r="G143" i="2"/>
  <c r="G141" i="2"/>
  <c r="G135" i="2"/>
  <c r="G215" i="2" l="1"/>
  <c r="G244" i="2" s="1"/>
  <c r="C215" i="2"/>
  <c r="C244" i="2" s="1"/>
  <c r="D215" i="2" l="1"/>
  <c r="D244" i="2" s="1"/>
</calcChain>
</file>

<file path=xl/sharedStrings.xml><?xml version="1.0" encoding="utf-8"?>
<sst xmlns="http://schemas.openxmlformats.org/spreadsheetml/2006/main" count="512" uniqueCount="128">
  <si>
    <t>MINISTERIO DE HACIENDA</t>
  </si>
  <si>
    <t>DIRECCIÓN GENERAL DE PRESUPUESTO</t>
  </si>
  <si>
    <t>EJECUCIÓN PRESUPUESTARIA DEL GOBIERNO CENTRAL</t>
  </si>
  <si>
    <t>CLASIFICACIÓN INSTITUCIONAL SEGÚN FUNCIÓN DEL GASTO</t>
  </si>
  <si>
    <t>PERIODO 2004 - 2013</t>
  </si>
  <si>
    <t>En millones RD$</t>
  </si>
  <si>
    <t>DETALLE</t>
  </si>
  <si>
    <t>2004</t>
  </si>
  <si>
    <t>2005</t>
  </si>
  <si>
    <t>2006</t>
  </si>
  <si>
    <t>2007</t>
  </si>
  <si>
    <t>2008</t>
  </si>
  <si>
    <t>0101 - CONGRESO NACIONAL</t>
  </si>
  <si>
    <t>111 ADMINISTRACIÓN GENERAL</t>
  </si>
  <si>
    <t>221 EDUCACIÓN</t>
  </si>
  <si>
    <t>222 DEPORTES, REC., CUL. Y REL.</t>
  </si>
  <si>
    <t>224 ASISTENCIA SOCIAL</t>
  </si>
  <si>
    <t>228 SERVICIOS MUNICIPALES</t>
  </si>
  <si>
    <t>230 SEGURIDAD SOCIAL</t>
  </si>
  <si>
    <t>0201 - PRESIDENCIA DE LA REPUBLICA</t>
  </si>
  <si>
    <t>000 MULTI-FUNCIONAL</t>
  </si>
  <si>
    <t>112 JUSTICIA Y ORDEN PÚBLICO</t>
  </si>
  <si>
    <t>113 DEFENSA NACIONAL</t>
  </si>
  <si>
    <t>114 RELACIONES INTERNACIONALES</t>
  </si>
  <si>
    <t>223 SALUD</t>
  </si>
  <si>
    <t>226 VIVIENDA</t>
  </si>
  <si>
    <t>227 AGUA POTABLE Y ALCANT.</t>
  </si>
  <si>
    <t>231 URBANISMO</t>
  </si>
  <si>
    <t>331 AGROPECUARIO Y PESCA</t>
  </si>
  <si>
    <t>332 RIEGO</t>
  </si>
  <si>
    <t>333 INDUSTRIA Y COMERCIO</t>
  </si>
  <si>
    <t>334 MINERÍA</t>
  </si>
  <si>
    <t>335 TRANSPORTE</t>
  </si>
  <si>
    <t>337 COMUNICACIONES</t>
  </si>
  <si>
    <t>339 ENERGÍA</t>
  </si>
  <si>
    <t>341 TURISMO</t>
  </si>
  <si>
    <t>342 TRABAJO</t>
  </si>
  <si>
    <t>343 BANCA Y SEGUROS</t>
  </si>
  <si>
    <t>442 INTER. Y COM. DE LA DEUDA. PÚB.</t>
  </si>
  <si>
    <t>551 PROT. DEL AIRE, AGUA Y SUELO</t>
  </si>
  <si>
    <t>552 PROT. DE LA BIODIVERSIDAD</t>
  </si>
  <si>
    <t>0202 - MINISTERIO DE  INTERIOR Y POLICIA</t>
  </si>
  <si>
    <t>0203 - MINISTERIO DE LAS FUERZAS ARMADAS</t>
  </si>
  <si>
    <t>0204 - MINISTERIO DE RELACIONES EXTERIORES</t>
  </si>
  <si>
    <t>0205 - MINISTERIO DE HACIENDA</t>
  </si>
  <si>
    <t>0206 - MINISTERIO DE EDUCACIÓN</t>
  </si>
  <si>
    <t>0207 - MINISTERIO DE SALUD PÚBLICA Y ASISTENCIA SOCIAL</t>
  </si>
  <si>
    <t>0208 - MINISTERIO DE DEPORTES, EDUCACION FISICA Y RECREACION</t>
  </si>
  <si>
    <t>0209 - MINISTERIO DE TRABAJO</t>
  </si>
  <si>
    <t>0210 - MINISTERIO DE AGRICULTURA</t>
  </si>
  <si>
    <t>0211 - MINISTERIO DE OBRAS PUBLICAS Y COMUNICACIONES</t>
  </si>
  <si>
    <t>0212 - MINISTERIO DE INDUSTRIA Y COMERCIO</t>
  </si>
  <si>
    <t>0213 - MINISTERIO DE TURISMO</t>
  </si>
  <si>
    <t>0214 - PROCURADURÍA GENERAL DE LA REPUBLICA</t>
  </si>
  <si>
    <t>0215 - MINISTERIO DE LA MUJER</t>
  </si>
  <si>
    <t>0216 - MINISTERIO DE CULTURA</t>
  </si>
  <si>
    <t>0217 - MINISTERIO DE LA JUVENTUD</t>
  </si>
  <si>
    <t>0218 - MINISTERIO DE MEDIO AMBIENTE Y RECURSOS NATURALES</t>
  </si>
  <si>
    <t>0219 - MINISTERIO DE EDUCACION SUPERIOR  CIENCIA Y  TECNOLOGIA</t>
  </si>
  <si>
    <t>0220 - MINISTERIO DE ECONOMIA, PLANIFICACION Y DESARROLLO</t>
  </si>
  <si>
    <t>0221 - MINISTERIO DE ADMINISTRACION PUBLICA</t>
  </si>
  <si>
    <t>0301 - PODER JUDICIAL</t>
  </si>
  <si>
    <t>999 AMORTIZACION DE DEUDA</t>
  </si>
  <si>
    <t>0401 - JUNTA CENTRAL ELECTORAL</t>
  </si>
  <si>
    <t>0402 - CÁMARA DE CUENTAS</t>
  </si>
  <si>
    <t>0403 - TRIBUNAL CONSTITUCIONAL</t>
  </si>
  <si>
    <t>404 - DEFENSOR DEL PUEBLO</t>
  </si>
  <si>
    <t>0405 - TRIBUNAL SUPERIOR  ELECTORAL ( TSE)</t>
  </si>
  <si>
    <t>0998 - ADMINISTRACION DE DEUDA PUBLICA Y ACTIVOS FINANCIEROS</t>
  </si>
  <si>
    <t>0999 - ADMINISTRACION DE OBLIGACIONES DEL TESORO NACIONAL</t>
  </si>
  <si>
    <t xml:space="preserve">TOTAL GASTOS </t>
  </si>
  <si>
    <t>1. Etapa del gasto considerada como ejecutada: Compromiso en años 2004, 2005, 2006; Libramiento en año 2007; Devengado en años 2008-2013.</t>
  </si>
  <si>
    <t>2. Periodo: Histórico de Imputación de Año Correspondiente (1 Enero - 31 Diciembre).</t>
  </si>
  <si>
    <t>3. Estadísticas correspondientes al Gasto Presupuestado del Gobierno Central.</t>
  </si>
  <si>
    <t>4. Cifras preliminares.</t>
  </si>
  <si>
    <t>5. Fuente: Sistema de Información de la Gestión Financiera (SIGEF).</t>
  </si>
  <si>
    <t>PERIODO 2014 - 2020</t>
  </si>
  <si>
    <t>0101 - SENADO DE LA REPUBLICA</t>
  </si>
  <si>
    <t xml:space="preserve"> </t>
  </si>
  <si>
    <t>1.1 - Administración general</t>
  </si>
  <si>
    <t>1.2 - Relaciones internacionales</t>
  </si>
  <si>
    <t>4.3 - Actividades deportivas, recreativas, culturales y religiosas</t>
  </si>
  <si>
    <t>4.4 - Educación</t>
  </si>
  <si>
    <t>4.5 - Protección social</t>
  </si>
  <si>
    <t>0102 - CAMARA DE DIPUTADOS</t>
  </si>
  <si>
    <t>4.4-Educación</t>
  </si>
  <si>
    <t>1.3 - Defensa nacional</t>
  </si>
  <si>
    <t>1.4 - Justicia, orden público y seguridad</t>
  </si>
  <si>
    <t xml:space="preserve">2.1 - Asuntos económicos y  laborales </t>
  </si>
  <si>
    <t>2.2 - Agropecuaria, caza, pesca y silvicultura</t>
  </si>
  <si>
    <t>2.3 - Riego</t>
  </si>
  <si>
    <t>2.4 -  Energía y combustible</t>
  </si>
  <si>
    <t>2.5 - Minería, manufactura y construcción</t>
  </si>
  <si>
    <t xml:space="preserve">2.6 - Transporte </t>
  </si>
  <si>
    <t>2.7 - Comunicaciones.</t>
  </si>
  <si>
    <t>2.9 - Otros servicios económicos</t>
  </si>
  <si>
    <t>3.1 - Protección del aire, agua y suelo.</t>
  </si>
  <si>
    <t>3.2 - Protección de la biodiversidad y ordenación de desechos.</t>
  </si>
  <si>
    <t>4.1 - Vivienda y servicios comunitarios</t>
  </si>
  <si>
    <t>4.2 - Salud</t>
  </si>
  <si>
    <t>1.2-Relaciones internacionales</t>
  </si>
  <si>
    <t>1.3-Defensa nacional</t>
  </si>
  <si>
    <t>0203 - MINISTERIO DE DEFENSA</t>
  </si>
  <si>
    <t>5.1 - Intereses y comisiones de deuda pública</t>
  </si>
  <si>
    <t>2.8 - Banca y seguros</t>
  </si>
  <si>
    <t>2.1 - Asuntos económicos, comerciales y laborales</t>
  </si>
  <si>
    <t>2.6-Transporte</t>
  </si>
  <si>
    <t>3.2 - Protección de la biodiversidad y ordenación de desechos</t>
  </si>
  <si>
    <t>2.2-Agropecuaria, caza, pesca y silvicultura</t>
  </si>
  <si>
    <t>2.3-Riego</t>
  </si>
  <si>
    <t>3.2-Protección de la biodiversidad y ordenación de desechos</t>
  </si>
  <si>
    <t>0222 - MINISTERIO DE ENERGIA Y MINAS</t>
  </si>
  <si>
    <t>0404 - DEFENSOR DEL PUEBLO</t>
  </si>
  <si>
    <t>2.6 - Transporte</t>
  </si>
  <si>
    <t>TOTAL GASTO</t>
  </si>
  <si>
    <t>APLICACIONES FINANCIERAS</t>
  </si>
  <si>
    <t>0102-CÁMARA DE DIPUTADOS</t>
  </si>
  <si>
    <t>0204-MINISTERIO DE RELACIONES EXTERIORES</t>
  </si>
  <si>
    <t>0208 - MINISTERIO DE DEPORTES Y RECREACIÓN</t>
  </si>
  <si>
    <t>0212-MINISTERIO DE INDUSTRIA Y COMERCIO Y MIPYMES</t>
  </si>
  <si>
    <t>0215-MINISTERIO DE LA MUJER</t>
  </si>
  <si>
    <t>0220-MINISTERIO DE ECONOMIA, PLANIFICACION Y DESARROLLO</t>
  </si>
  <si>
    <t>0301-PODER JUDICIAL</t>
  </si>
  <si>
    <t>TOTAL APLICACIONES</t>
  </si>
  <si>
    <t xml:space="preserve">TOTAL GASTO Y APLICACIONES FINANCIERAS </t>
  </si>
  <si>
    <t>*Cifras Preliminares</t>
  </si>
  <si>
    <t xml:space="preserve">Fuente: Sistema de Información de la Gestión Financiera (SIGEF) </t>
  </si>
  <si>
    <r>
      <rPr>
        <b/>
        <sz val="8"/>
        <rFont val="Calibri"/>
        <family val="2"/>
        <scheme val="minor"/>
      </rPr>
      <t>Nota:</t>
    </r>
    <r>
      <rPr>
        <sz val="8"/>
        <rFont val="Calibri"/>
        <family val="2"/>
        <scheme val="minor"/>
      </rPr>
      <t xml:space="preserve"> Para el año 2015, producto de las negociaciones con la República Bolivariana de Venezuela en el marco del acuerdo PETROCARIBE con Petróleos de Venezuela, Sociedad Anónima (PDVSA), República Dominicana redujo su stock de deuda en aproximadamente 3.1% del Producto Interno Bruto. Para la realización de esta operación, autorizada en el artículo 9 de la Ley 548-14, el Gobierno dominicano colocó en los mercados internacionales bonos por</t>
    </r>
    <r>
      <rPr>
        <b/>
        <sz val="8"/>
        <rFont val="Calibri"/>
        <family val="2"/>
        <scheme val="minor"/>
      </rPr>
      <t xml:space="preserve"> RD$86,324.3</t>
    </r>
    <r>
      <rPr>
        <sz val="8"/>
        <rFont val="Calibri"/>
        <family val="2"/>
        <scheme val="minor"/>
      </rPr>
      <t xml:space="preserve"> millones con lo cual pagó el 48.0% del total adeudado, consiguiendo un descuento de</t>
    </r>
    <r>
      <rPr>
        <b/>
        <sz val="8"/>
        <rFont val="Calibri"/>
        <family val="2"/>
        <scheme val="minor"/>
      </rPr>
      <t xml:space="preserve"> RD$93,475.6 millones</t>
    </r>
    <r>
      <rPr>
        <sz val="8"/>
        <rFont val="Calibri"/>
        <family val="2"/>
        <scheme val="minor"/>
      </rPr>
      <t>. Sumando estas cifras se obtiene el total amortizado a la deuda pública, sin contar intereses, por</t>
    </r>
    <r>
      <rPr>
        <b/>
        <sz val="8"/>
        <rFont val="Calibri"/>
        <family val="2"/>
        <scheme val="minor"/>
      </rPr>
      <t xml:space="preserve"> RD$179,148.6</t>
    </r>
    <r>
      <rPr>
        <sz val="8"/>
        <rFont val="Calibri"/>
        <family val="2"/>
        <scheme val="minor"/>
      </rPr>
      <t xml:space="preserve"> millones. Cabe destacar que, debido al descuento obtenido en el pago de la deuda pública, en las estadísticas fiscales se presenta una donación de capital de gobiernos extranjeros (PETROCARIBE), para fines estadísticos pues no se considera como dinero fungible para el Gobierno, por un monto de </t>
    </r>
    <r>
      <rPr>
        <b/>
        <sz val="8"/>
        <rFont val="Calibri"/>
        <family val="2"/>
        <scheme val="minor"/>
      </rPr>
      <t>RD$93,455.4</t>
    </r>
    <r>
      <rPr>
        <sz val="8"/>
        <rFont val="Calibri"/>
        <family val="2"/>
        <scheme val="minor"/>
      </rPr>
      <t xml:space="preserve"> millones lo que genera un resultado superavitario en el periodo por </t>
    </r>
    <r>
      <rPr>
        <b/>
        <sz val="8"/>
        <rFont val="Calibri"/>
        <family val="2"/>
        <scheme val="minor"/>
      </rPr>
      <t>RD$20,803.8</t>
    </r>
    <r>
      <rPr>
        <sz val="8"/>
        <rFont val="Calibri"/>
        <family val="2"/>
        <scheme val="minor"/>
      </rPr>
      <t xml:space="preserve"> millones equivalente a </t>
    </r>
    <r>
      <rPr>
        <b/>
        <sz val="8"/>
        <rFont val="Calibri"/>
        <family val="2"/>
        <scheme val="minor"/>
      </rPr>
      <t>0.7%</t>
    </r>
    <r>
      <rPr>
        <sz val="8"/>
        <rFont val="Calibri"/>
        <family val="2"/>
        <scheme val="minor"/>
      </rPr>
      <t xml:space="preserve"> del Producto Interno Bruto. Sin embargo, este resultado se presenta separado al obtenido efectivamente en las cuentas presupuestarias del Gobierno Central que fue deficitario en </t>
    </r>
    <r>
      <rPr>
        <b/>
        <sz val="8"/>
        <rFont val="Calibri"/>
        <family val="2"/>
        <scheme val="minor"/>
      </rPr>
      <t>RD$72,671.7</t>
    </r>
    <r>
      <rPr>
        <sz val="8"/>
        <rFont val="Calibri"/>
        <family val="2"/>
        <scheme val="minor"/>
      </rPr>
      <t xml:space="preserve"> millones equivalente a</t>
    </r>
    <r>
      <rPr>
        <b/>
        <sz val="8"/>
        <rFont val="Calibri"/>
        <family val="2"/>
        <scheme val="minor"/>
      </rPr>
      <t xml:space="preserve"> 2.4% </t>
    </r>
    <r>
      <rPr>
        <sz val="8"/>
        <rFont val="Calibri"/>
        <family val="2"/>
        <scheme val="minor"/>
      </rPr>
      <t xml:space="preserve">del PIB.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</si>
</sst>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_(* #,##0.0_);_(* \(#,##0.0\);_(* &quot;-&quot;??_);_(@_)"/>
    <numFmt numFmtId="165" formatCode="_ * #,##0.00_ ;_ * \-#,##0.00_ ;_ * &quot;-&quot;??_ ;_ @_ "/>
    <numFmt numFmtId="166" formatCode="0.0"/>
    <numFmt numFmtId="167" formatCode="_-* #,##0.0_-;\-* #,##0.0_-;_-* &quot;-&quot;?_-;_-@_-"/>
  </numFmts>
  <fonts count="17">
    <font>
      <sz val="11"/>
      <color theme="1"/>
      <name val="Calibri"/>
      <family val="2"/>
      <scheme val="minor"/>
    </font>
    <font>
      <sz val="11"/>
      <color theme="1"/>
      <name val="Calibri"/>
      <family val="2"/>
      <scheme val="minor"/>
    </font>
    <font>
      <sz val="10"/>
      <name val="Arial"/>
      <family val="2"/>
    </font>
    <font>
      <b/>
      <sz val="11"/>
      <color theme="0"/>
      <name val="Calibri"/>
      <family val="2"/>
      <scheme val="minor"/>
    </font>
    <font>
      <b/>
      <sz val="11"/>
      <color theme="1"/>
      <name val="Calibri"/>
      <family val="2"/>
      <scheme val="minor"/>
    </font>
    <font>
      <sz val="20"/>
      <color rgb="FF000000"/>
      <name val="Calibri"/>
      <family val="2"/>
      <scheme val="minor"/>
    </font>
    <font>
      <sz val="11"/>
      <name val="Calibri"/>
      <family val="2"/>
      <scheme val="minor"/>
    </font>
    <font>
      <sz val="16"/>
      <color rgb="FF000000"/>
      <name val="Calibri"/>
      <family val="2"/>
      <scheme val="minor"/>
    </font>
    <font>
      <sz val="12"/>
      <color rgb="FF000000"/>
      <name val="Calibri"/>
      <family val="2"/>
      <scheme val="minor"/>
    </font>
    <font>
      <b/>
      <sz val="9"/>
      <color rgb="FF000000"/>
      <name val="Calibri"/>
      <family val="2"/>
      <scheme val="minor"/>
    </font>
    <font>
      <b/>
      <sz val="11"/>
      <name val="Calibri"/>
      <family val="2"/>
      <scheme val="minor"/>
    </font>
    <font>
      <sz val="10"/>
      <name val="Calibri"/>
      <family val="2"/>
      <scheme val="minor"/>
    </font>
    <font>
      <b/>
      <sz val="8"/>
      <color rgb="FF000000"/>
      <name val="Calibri"/>
      <family val="2"/>
      <scheme val="minor"/>
    </font>
    <font>
      <b/>
      <sz val="9"/>
      <color theme="1"/>
      <name val="Calibri"/>
      <family val="2"/>
      <scheme val="minor"/>
    </font>
    <font>
      <sz val="10"/>
      <color rgb="FF000000"/>
      <name val="Calibri"/>
      <family val="2"/>
      <scheme val="minor"/>
    </font>
    <font>
      <sz val="8"/>
      <name val="Calibri"/>
      <family val="2"/>
      <scheme val="minor"/>
    </font>
    <font>
      <b/>
      <sz val="8"/>
      <name val="Calibri"/>
      <family val="2"/>
      <scheme val="minor"/>
    </font>
  </fonts>
  <fills count="5">
    <fill>
      <patternFill patternType="none"/>
    </fill>
    <fill>
      <patternFill patternType="gray125"/>
    </fill>
    <fill>
      <patternFill patternType="solid">
        <fgColor rgb="FFFF0000"/>
        <bgColor indexed="64"/>
      </patternFill>
    </fill>
    <fill>
      <patternFill patternType="solid">
        <fgColor theme="4" tint="-0.249977111117893"/>
        <bgColor theme="4" tint="0.79998168889431442"/>
      </patternFill>
    </fill>
    <fill>
      <patternFill patternType="solid">
        <fgColor rgb="FFFF0000"/>
        <bgColor theme="4" tint="0.79998168889431442"/>
      </patternFill>
    </fill>
  </fills>
  <borders count="5">
    <border>
      <left/>
      <right/>
      <top/>
      <bottom/>
      <diagonal/>
    </border>
    <border>
      <left/>
      <right/>
      <top/>
      <bottom style="thin">
        <color theme="4" tint="0.39997558519241921"/>
      </bottom>
      <diagonal/>
    </border>
    <border>
      <left style="thin">
        <color theme="0"/>
      </left>
      <right/>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s>
  <cellStyleXfs count="16">
    <xf numFmtId="0" fontId="0" fillId="0" borderId="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1" fillId="0" borderId="0"/>
    <xf numFmtId="0" fontId="1"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165" fontId="1" fillId="0" borderId="0" applyFont="0" applyFill="0" applyBorder="0" applyAlignment="0" applyProtection="0"/>
  </cellStyleXfs>
  <cellXfs count="50">
    <xf numFmtId="0" fontId="0" fillId="0" borderId="0" xfId="0"/>
    <xf numFmtId="164" fontId="0" fillId="0" borderId="0" xfId="1" applyNumberFormat="1" applyFont="1" applyBorder="1"/>
    <xf numFmtId="0" fontId="0" fillId="0" borderId="0" xfId="0" applyFont="1" applyBorder="1"/>
    <xf numFmtId="0" fontId="0" fillId="0" borderId="0" xfId="0" applyFont="1" applyBorder="1" applyAlignment="1">
      <alignment horizontal="left" indent="2"/>
    </xf>
    <xf numFmtId="0" fontId="6" fillId="0" borderId="0" xfId="0" applyFont="1" applyFill="1" applyBorder="1"/>
    <xf numFmtId="0" fontId="3" fillId="3" borderId="3" xfId="0" applyFont="1" applyFill="1" applyBorder="1" applyAlignment="1">
      <alignment horizontal="left" vertical="center"/>
    </xf>
    <xf numFmtId="0" fontId="3" fillId="4" borderId="3" xfId="0" applyFont="1" applyFill="1" applyBorder="1" applyAlignment="1">
      <alignment horizontal="center" vertical="center"/>
    </xf>
    <xf numFmtId="0" fontId="10" fillId="0" borderId="0" xfId="0" applyFont="1" applyFill="1" applyBorder="1"/>
    <xf numFmtId="0" fontId="11" fillId="0" borderId="0" xfId="0" applyFont="1" applyFill="1" applyBorder="1"/>
    <xf numFmtId="165" fontId="11" fillId="0" borderId="0" xfId="15" applyFont="1" applyFill="1" applyBorder="1"/>
    <xf numFmtId="0" fontId="12" fillId="0" borderId="0" xfId="0" applyNumberFormat="1" applyFont="1" applyFill="1" applyBorder="1" applyAlignment="1">
      <alignment vertical="center" wrapText="1" readingOrder="1"/>
    </xf>
    <xf numFmtId="164" fontId="4" fillId="0" borderId="0" xfId="15" applyNumberFormat="1" applyFont="1"/>
    <xf numFmtId="165" fontId="14" fillId="0" borderId="0" xfId="15" applyFont="1" applyFill="1" applyBorder="1" applyAlignment="1">
      <alignment horizontal="right" vertical="center" wrapText="1" readingOrder="1"/>
    </xf>
    <xf numFmtId="0" fontId="3" fillId="3" borderId="4" xfId="0" applyFont="1" applyFill="1" applyBorder="1" applyAlignment="1">
      <alignment horizontal="left" vertical="center"/>
    </xf>
    <xf numFmtId="0" fontId="4" fillId="0" borderId="1" xfId="0" applyFont="1" applyBorder="1" applyAlignment="1">
      <alignment horizontal="left"/>
    </xf>
    <xf numFmtId="43" fontId="4" fillId="0" borderId="1" xfId="0" applyNumberFormat="1" applyFont="1" applyBorder="1"/>
    <xf numFmtId="0" fontId="0" fillId="0" borderId="0" xfId="0" applyAlignment="1">
      <alignment horizontal="left" indent="1"/>
    </xf>
    <xf numFmtId="43" fontId="0" fillId="0" borderId="0" xfId="0" applyNumberFormat="1"/>
    <xf numFmtId="164" fontId="4" fillId="0" borderId="0" xfId="0" applyNumberFormat="1" applyFont="1" applyFill="1" applyBorder="1"/>
    <xf numFmtId="0" fontId="13" fillId="0" borderId="0" xfId="0" applyFont="1" applyBorder="1"/>
    <xf numFmtId="0" fontId="0" fillId="0" borderId="0" xfId="0" applyFont="1" applyBorder="1" applyAlignment="1">
      <alignment horizontal="left"/>
    </xf>
    <xf numFmtId="164" fontId="3" fillId="4" borderId="3" xfId="1" applyNumberFormat="1" applyFont="1" applyFill="1" applyBorder="1" applyAlignment="1">
      <alignment horizontal="center" vertical="center"/>
    </xf>
    <xf numFmtId="164" fontId="3" fillId="2" borderId="3" xfId="1" applyNumberFormat="1" applyFont="1" applyFill="1" applyBorder="1" applyAlignment="1">
      <alignment horizontal="center" vertical="center" wrapText="1"/>
    </xf>
    <xf numFmtId="164" fontId="6" fillId="0" borderId="0" xfId="0" applyNumberFormat="1" applyFont="1" applyFill="1" applyBorder="1"/>
    <xf numFmtId="164" fontId="3" fillId="4" borderId="3" xfId="0" applyNumberFormat="1" applyFont="1" applyFill="1" applyBorder="1" applyAlignment="1">
      <alignment horizontal="center" vertical="center"/>
    </xf>
    <xf numFmtId="164" fontId="4" fillId="0" borderId="1" xfId="0" applyNumberFormat="1" applyFont="1" applyBorder="1"/>
    <xf numFmtId="164" fontId="0" fillId="0" borderId="0" xfId="0" applyNumberFormat="1"/>
    <xf numFmtId="164" fontId="4" fillId="0" borderId="0" xfId="0" applyNumberFormat="1" applyFont="1"/>
    <xf numFmtId="0" fontId="0" fillId="0" borderId="0" xfId="0" applyFill="1" applyAlignment="1">
      <alignment horizontal="left" indent="1"/>
    </xf>
    <xf numFmtId="164" fontId="11" fillId="0" borderId="0" xfId="0" applyNumberFormat="1" applyFont="1" applyFill="1" applyBorder="1"/>
    <xf numFmtId="164" fontId="0" fillId="0" borderId="0" xfId="0" applyNumberFormat="1" applyFont="1" applyBorder="1"/>
    <xf numFmtId="164" fontId="11" fillId="0" borderId="0" xfId="15" applyNumberFormat="1" applyFont="1" applyFill="1" applyBorder="1"/>
    <xf numFmtId="164" fontId="0" fillId="0" borderId="0" xfId="0" applyNumberFormat="1" applyFont="1" applyAlignment="1">
      <alignment horizontal="left"/>
    </xf>
    <xf numFmtId="164" fontId="6" fillId="0" borderId="0" xfId="1" applyNumberFormat="1" applyFont="1" applyFill="1" applyBorder="1"/>
    <xf numFmtId="0" fontId="0" fillId="0" borderId="0" xfId="0" applyAlignment="1">
      <alignment horizontal="left"/>
    </xf>
    <xf numFmtId="0" fontId="0" fillId="0" borderId="0" xfId="0" applyFont="1" applyBorder="1" applyAlignment="1">
      <alignment horizontal="left" wrapText="1"/>
    </xf>
    <xf numFmtId="166" fontId="6" fillId="0" borderId="0" xfId="0" applyNumberFormat="1" applyFont="1" applyFill="1" applyBorder="1"/>
    <xf numFmtId="167" fontId="6" fillId="0" borderId="0" xfId="0" applyNumberFormat="1" applyFont="1" applyFill="1" applyBorder="1"/>
    <xf numFmtId="43" fontId="6" fillId="0" borderId="0" xfId="0" applyNumberFormat="1" applyFont="1" applyFill="1" applyBorder="1"/>
    <xf numFmtId="43" fontId="6" fillId="0" borderId="0" xfId="1" applyFont="1" applyFill="1" applyBorder="1"/>
    <xf numFmtId="0" fontId="15" fillId="0" borderId="0" xfId="0" applyFont="1" applyAlignment="1">
      <alignment horizontal="left" vertical="top" wrapText="1"/>
    </xf>
    <xf numFmtId="0" fontId="9" fillId="0" borderId="0" xfId="0" applyNumberFormat="1" applyFont="1" applyFill="1" applyBorder="1" applyAlignment="1">
      <alignment horizontal="center" vertical="center" wrapText="1" readingOrder="1"/>
    </xf>
    <xf numFmtId="0" fontId="7" fillId="0" borderId="2" xfId="0" applyNumberFormat="1" applyFont="1" applyFill="1" applyBorder="1" applyAlignment="1">
      <alignment horizontal="center" vertical="top" wrapText="1" readingOrder="1"/>
    </xf>
    <xf numFmtId="0" fontId="7" fillId="0" borderId="0" xfId="0" applyNumberFormat="1" applyFont="1" applyFill="1" applyBorder="1" applyAlignment="1">
      <alignment horizontal="center" vertical="top" wrapText="1" readingOrder="1"/>
    </xf>
    <xf numFmtId="0" fontId="5" fillId="0" borderId="2" xfId="0" applyNumberFormat="1" applyFont="1" applyFill="1" applyBorder="1" applyAlignment="1">
      <alignment horizontal="center" vertical="center" wrapText="1" readingOrder="1"/>
    </xf>
    <xf numFmtId="0" fontId="5" fillId="0" borderId="0" xfId="0" applyNumberFormat="1" applyFont="1" applyFill="1" applyBorder="1" applyAlignment="1">
      <alignment horizontal="center" vertical="center" wrapText="1" readingOrder="1"/>
    </xf>
    <xf numFmtId="0" fontId="8" fillId="0" borderId="2" xfId="0" applyNumberFormat="1" applyFont="1" applyFill="1" applyBorder="1" applyAlignment="1">
      <alignment horizontal="center" vertical="top" wrapText="1" readingOrder="1"/>
    </xf>
    <xf numFmtId="0" fontId="8" fillId="0" borderId="0" xfId="0" applyNumberFormat="1" applyFont="1" applyFill="1" applyBorder="1" applyAlignment="1">
      <alignment horizontal="center" vertical="top" wrapText="1" readingOrder="1"/>
    </xf>
    <xf numFmtId="0" fontId="15" fillId="0" borderId="0" xfId="0" applyFont="1" applyAlignment="1">
      <alignment horizontal="left" vertical="top" wrapText="1"/>
    </xf>
    <xf numFmtId="0" fontId="9" fillId="0" borderId="0" xfId="0" applyNumberFormat="1" applyFont="1" applyFill="1" applyBorder="1" applyAlignment="1">
      <alignment horizontal="center" vertical="center" wrapText="1" readingOrder="1"/>
    </xf>
  </cellXfs>
  <cellStyles count="16">
    <cellStyle name="Comma" xfId="1" builtinId="3"/>
    <cellStyle name="Millares 2" xfId="2" xr:uid="{00000000-0005-0000-0000-000001000000}"/>
    <cellStyle name="Millares 2 2" xfId="3" xr:uid="{00000000-0005-0000-0000-000002000000}"/>
    <cellStyle name="Millares 3" xfId="4" xr:uid="{00000000-0005-0000-0000-000003000000}"/>
    <cellStyle name="Millares 3 2" xfId="5" xr:uid="{00000000-0005-0000-0000-000004000000}"/>
    <cellStyle name="Millares 4" xfId="15" xr:uid="{00000000-0005-0000-0000-000005000000}"/>
    <cellStyle name="Moneda 2" xfId="6" xr:uid="{00000000-0005-0000-0000-000006000000}"/>
    <cellStyle name="Normal" xfId="0" builtinId="0"/>
    <cellStyle name="Normal 2" xfId="7" xr:uid="{00000000-0005-0000-0000-000008000000}"/>
    <cellStyle name="Normal 2 2" xfId="8" xr:uid="{00000000-0005-0000-0000-000009000000}"/>
    <cellStyle name="Normal 2 2 2" xfId="9" xr:uid="{00000000-0005-0000-0000-00000A000000}"/>
    <cellStyle name="Normal 2 3" xfId="10" xr:uid="{00000000-0005-0000-0000-00000B000000}"/>
    <cellStyle name="Normal 3" xfId="11" xr:uid="{00000000-0005-0000-0000-00000C000000}"/>
    <cellStyle name="Normal 3 2" xfId="12" xr:uid="{00000000-0005-0000-0000-00000D000000}"/>
    <cellStyle name="Porcentaje 2" xfId="13" xr:uid="{00000000-0005-0000-0000-00000E000000}"/>
    <cellStyle name="Porcentual 2" xfId="14" xr:uid="{00000000-0005-0000-0000-00000F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jpeg"/></Relationships>
</file>

<file path=xl/drawings/_rels/drawing2.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1.png"/><Relationship Id="rId4"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358588</xdr:colOff>
      <xdr:row>6</xdr:row>
      <xdr:rowOff>0</xdr:rowOff>
    </xdr:to>
    <xdr:pic>
      <xdr:nvPicPr>
        <xdr:cNvPr id="2" name="Picture 5">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stretch>
          <a:fillRect/>
        </a:stretch>
      </xdr:blipFill>
      <xdr:spPr>
        <a:xfrm>
          <a:off x="0" y="0"/>
          <a:ext cx="358588" cy="1707087"/>
        </a:xfrm>
        <a:prstGeom prst="rect">
          <a:avLst/>
        </a:prstGeom>
      </xdr:spPr>
    </xdr:pic>
    <xdr:clientData/>
  </xdr:twoCellAnchor>
  <xdr:twoCellAnchor editAs="oneCell">
    <xdr:from>
      <xdr:col>2</xdr:col>
      <xdr:colOff>0</xdr:colOff>
      <xdr:row>1</xdr:row>
      <xdr:rowOff>302559</xdr:rowOff>
    </xdr:from>
    <xdr:to>
      <xdr:col>2</xdr:col>
      <xdr:colOff>2801</xdr:colOff>
      <xdr:row>4</xdr:row>
      <xdr:rowOff>28014</xdr:rowOff>
    </xdr:to>
    <xdr:pic>
      <xdr:nvPicPr>
        <xdr:cNvPr id="3" name="2 Imagen" descr="logo hacienda.png">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print"/>
        <a:srcRect/>
        <a:stretch>
          <a:fillRect/>
        </a:stretch>
      </xdr:blipFill>
      <xdr:spPr bwMode="auto">
        <a:xfrm>
          <a:off x="1522319" y="502584"/>
          <a:ext cx="2801" cy="525555"/>
        </a:xfrm>
        <a:prstGeom prst="rect">
          <a:avLst/>
        </a:prstGeom>
        <a:noFill/>
        <a:ln w="9525">
          <a:noFill/>
          <a:miter lim="800000"/>
          <a:headEnd/>
          <a:tailEnd/>
        </a:ln>
      </xdr:spPr>
    </xdr:pic>
    <xdr:clientData/>
  </xdr:twoCellAnchor>
  <xdr:oneCellAnchor>
    <xdr:from>
      <xdr:col>1</xdr:col>
      <xdr:colOff>638176</xdr:colOff>
      <xdr:row>1</xdr:row>
      <xdr:rowOff>152401</xdr:rowOff>
    </xdr:from>
    <xdr:ext cx="1568" cy="571500"/>
    <xdr:pic>
      <xdr:nvPicPr>
        <xdr:cNvPr id="6" name="4 Imagen">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247776" y="342901"/>
          <a:ext cx="1568" cy="571500"/>
        </a:xfrm>
        <a:prstGeom prst="rect">
          <a:avLst/>
        </a:prstGeom>
      </xdr:spPr>
    </xdr:pic>
    <xdr:clientData/>
  </xdr:oneCellAnchor>
  <xdr:oneCellAnchor>
    <xdr:from>
      <xdr:col>9</xdr:col>
      <xdr:colOff>752475</xdr:colOff>
      <xdr:row>1</xdr:row>
      <xdr:rowOff>201743</xdr:rowOff>
    </xdr:from>
    <xdr:ext cx="1473827" cy="755174"/>
    <xdr:pic>
      <xdr:nvPicPr>
        <xdr:cNvPr id="7" name="3 Imagen">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4420850" y="392243"/>
          <a:ext cx="1473827" cy="755174"/>
        </a:xfrm>
        <a:prstGeom prst="rect">
          <a:avLst/>
        </a:prstGeom>
      </xdr:spPr>
    </xdr:pic>
    <xdr:clientData/>
  </xdr:oneCellAnchor>
  <xdr:oneCellAnchor>
    <xdr:from>
      <xdr:col>1</xdr:col>
      <xdr:colOff>276225</xdr:colOff>
      <xdr:row>1</xdr:row>
      <xdr:rowOff>205068</xdr:rowOff>
    </xdr:from>
    <xdr:ext cx="895350" cy="889207"/>
    <xdr:pic>
      <xdr:nvPicPr>
        <xdr:cNvPr id="8" name="4 Imagen">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657225" y="395568"/>
          <a:ext cx="895350" cy="889207"/>
        </a:xfrm>
        <a:prstGeom prst="rect">
          <a:avLst/>
        </a:prstGeom>
      </xdr:spPr>
    </xdr:pic>
    <xdr:clientData/>
  </xdr:oneCellAnchor>
  <xdr:oneCellAnchor>
    <xdr:from>
      <xdr:col>1</xdr:col>
      <xdr:colOff>800100</xdr:colOff>
      <xdr:row>1</xdr:row>
      <xdr:rowOff>104775</xdr:rowOff>
    </xdr:from>
    <xdr:ext cx="0" cy="645860"/>
    <xdr:pic>
      <xdr:nvPicPr>
        <xdr:cNvPr id="9" name="5 Imagen">
          <a:extLst>
            <a:ext uri="{FF2B5EF4-FFF2-40B4-BE49-F238E27FC236}">
              <a16:creationId xmlns:a16="http://schemas.microsoft.com/office/drawing/2014/main" id="{00000000-0008-0000-0000-000009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409700" y="295275"/>
          <a:ext cx="0" cy="64586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333375</xdr:colOff>
      <xdr:row>9</xdr:row>
      <xdr:rowOff>155201</xdr:rowOff>
    </xdr:to>
    <xdr:pic>
      <xdr:nvPicPr>
        <xdr:cNvPr id="3" name="Picture 10">
          <a:extLst>
            <a:ext uri="{FF2B5EF4-FFF2-40B4-BE49-F238E27FC236}">
              <a16:creationId xmlns:a16="http://schemas.microsoft.com/office/drawing/2014/main" id="{00000000-0008-0000-0100-000003000000}"/>
            </a:ext>
          </a:extLst>
        </xdr:cNvPr>
        <xdr:cNvPicPr/>
      </xdr:nvPicPr>
      <xdr:blipFill>
        <a:blip xmlns:r="http://schemas.openxmlformats.org/officeDocument/2006/relationships" r:embed="rId1" cstate="print"/>
        <a:stretch>
          <a:fillRect/>
        </a:stretch>
      </xdr:blipFill>
      <xdr:spPr>
        <a:xfrm>
          <a:off x="0" y="0"/>
          <a:ext cx="333375" cy="2212601"/>
        </a:xfrm>
        <a:prstGeom prst="rect">
          <a:avLst/>
        </a:prstGeom>
      </xdr:spPr>
    </xdr:pic>
    <xdr:clientData/>
  </xdr:twoCellAnchor>
  <xdr:oneCellAnchor>
    <xdr:from>
      <xdr:col>1</xdr:col>
      <xdr:colOff>800100</xdr:colOff>
      <xdr:row>1</xdr:row>
      <xdr:rowOff>104775</xdr:rowOff>
    </xdr:from>
    <xdr:ext cx="0" cy="645860"/>
    <xdr:pic>
      <xdr:nvPicPr>
        <xdr:cNvPr id="6" name="5 Imagen">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409700" y="295275"/>
          <a:ext cx="0" cy="645860"/>
        </a:xfrm>
        <a:prstGeom prst="rect">
          <a:avLst/>
        </a:prstGeom>
      </xdr:spPr>
    </xdr:pic>
    <xdr:clientData/>
  </xdr:oneCellAnchor>
  <xdr:oneCellAnchor>
    <xdr:from>
      <xdr:col>1</xdr:col>
      <xdr:colOff>0</xdr:colOff>
      <xdr:row>1</xdr:row>
      <xdr:rowOff>0</xdr:rowOff>
    </xdr:from>
    <xdr:ext cx="1915583" cy="903184"/>
    <xdr:pic>
      <xdr:nvPicPr>
        <xdr:cNvPr id="4" name="Imagen 4">
          <a:extLst>
            <a:ext uri="{FF2B5EF4-FFF2-40B4-BE49-F238E27FC236}">
              <a16:creationId xmlns:a16="http://schemas.microsoft.com/office/drawing/2014/main" id="{53A2D4B3-D348-436A-90DA-5CC76698B932}"/>
            </a:ext>
          </a:extLst>
        </xdr:cNvPr>
        <xdr:cNvPicPr>
          <a:picLocks noChangeAspect="1"/>
        </xdr:cNvPicPr>
      </xdr:nvPicPr>
      <xdr:blipFill>
        <a:blip xmlns:r="http://schemas.openxmlformats.org/officeDocument/2006/relationships" r:embed="rId3"/>
        <a:stretch>
          <a:fillRect/>
        </a:stretch>
      </xdr:blipFill>
      <xdr:spPr>
        <a:xfrm>
          <a:off x="605118" y="190500"/>
          <a:ext cx="1915583" cy="903184"/>
        </a:xfrm>
        <a:prstGeom prst="rect">
          <a:avLst/>
        </a:prstGeom>
      </xdr:spPr>
    </xdr:pic>
    <xdr:clientData/>
  </xdr:oneCellAnchor>
  <xdr:oneCellAnchor>
    <xdr:from>
      <xdr:col>6</xdr:col>
      <xdr:colOff>437028</xdr:colOff>
      <xdr:row>0</xdr:row>
      <xdr:rowOff>156882</xdr:rowOff>
    </xdr:from>
    <xdr:ext cx="2076010" cy="1026583"/>
    <xdr:pic>
      <xdr:nvPicPr>
        <xdr:cNvPr id="5" name="Imagen 4">
          <a:extLst>
            <a:ext uri="{FF2B5EF4-FFF2-40B4-BE49-F238E27FC236}">
              <a16:creationId xmlns:a16="http://schemas.microsoft.com/office/drawing/2014/main" id="{5DB463D3-78B5-4530-BE69-8C9468914B7E}"/>
            </a:ext>
          </a:extLst>
        </xdr:cNvPr>
        <xdr:cNvPicPr>
          <a:picLocks noChangeAspect="1"/>
        </xdr:cNvPicPr>
      </xdr:nvPicPr>
      <xdr:blipFill>
        <a:blip xmlns:r="http://schemas.openxmlformats.org/officeDocument/2006/relationships" r:embed="rId4"/>
        <a:stretch>
          <a:fillRect/>
        </a:stretch>
      </xdr:blipFill>
      <xdr:spPr>
        <a:xfrm>
          <a:off x="8931087" y="156882"/>
          <a:ext cx="2076010" cy="1026583"/>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00000"/>
  </sheetPr>
  <dimension ref="B1:P264"/>
  <sheetViews>
    <sheetView showGridLines="0" zoomScale="85" zoomScaleNormal="85" workbookViewId="0">
      <selection activeCell="D8" sqref="D8"/>
    </sheetView>
  </sheetViews>
  <sheetFormatPr defaultColWidth="11.42578125" defaultRowHeight="15"/>
  <cols>
    <col min="1" max="1" width="5.7109375" style="2" customWidth="1"/>
    <col min="2" max="2" width="64" style="2" customWidth="1"/>
    <col min="3" max="11" width="11.85546875" style="2" bestFit="1" customWidth="1"/>
    <col min="12" max="14" width="11.42578125" style="2"/>
    <col min="15" max="15" width="31.140625" style="2" bestFit="1" customWidth="1"/>
    <col min="16" max="16384" width="11.42578125" style="2"/>
  </cols>
  <sheetData>
    <row r="1" spans="2:12">
      <c r="C1" s="1"/>
      <c r="D1" s="1"/>
      <c r="E1" s="1"/>
      <c r="F1" s="1"/>
      <c r="G1" s="1"/>
      <c r="H1" s="1"/>
      <c r="I1" s="1"/>
      <c r="J1" s="1"/>
    </row>
    <row r="2" spans="2:12" ht="26.25">
      <c r="B2" s="44" t="s">
        <v>0</v>
      </c>
      <c r="C2" s="45"/>
      <c r="D2" s="45"/>
      <c r="E2" s="45"/>
      <c r="F2" s="45"/>
      <c r="G2" s="45"/>
      <c r="H2" s="45"/>
      <c r="I2" s="45"/>
      <c r="J2" s="45"/>
      <c r="K2" s="45"/>
      <c r="L2" s="45"/>
    </row>
    <row r="3" spans="2:12" ht="21">
      <c r="B3" s="42" t="s">
        <v>1</v>
      </c>
      <c r="C3" s="43"/>
      <c r="D3" s="43"/>
      <c r="E3" s="43"/>
      <c r="F3" s="43"/>
      <c r="G3" s="43"/>
      <c r="H3" s="43"/>
      <c r="I3" s="43"/>
      <c r="J3" s="43"/>
      <c r="K3" s="43"/>
      <c r="L3" s="43"/>
    </row>
    <row r="4" spans="2:12" ht="15.75">
      <c r="B4" s="46" t="s">
        <v>2</v>
      </c>
      <c r="C4" s="47"/>
      <c r="D4" s="47"/>
      <c r="E4" s="47"/>
      <c r="F4" s="47"/>
      <c r="G4" s="47"/>
      <c r="H4" s="47"/>
      <c r="I4" s="47"/>
      <c r="J4" s="47"/>
      <c r="K4" s="47"/>
      <c r="L4" s="47"/>
    </row>
    <row r="5" spans="2:12" ht="15.75">
      <c r="B5" s="46" t="s">
        <v>3</v>
      </c>
      <c r="C5" s="47"/>
      <c r="D5" s="47"/>
      <c r="E5" s="47"/>
      <c r="F5" s="47"/>
      <c r="G5" s="47"/>
      <c r="H5" s="47"/>
      <c r="I5" s="47"/>
      <c r="J5" s="47"/>
      <c r="K5" s="47"/>
      <c r="L5" s="47"/>
    </row>
    <row r="6" spans="2:12" ht="15.75">
      <c r="B6" s="46" t="s">
        <v>4</v>
      </c>
      <c r="C6" s="47"/>
      <c r="D6" s="47"/>
      <c r="E6" s="47"/>
      <c r="F6" s="47"/>
      <c r="G6" s="47"/>
      <c r="H6" s="47"/>
      <c r="I6" s="47"/>
      <c r="J6" s="47"/>
      <c r="K6" s="47"/>
      <c r="L6" s="47"/>
    </row>
    <row r="7" spans="2:12">
      <c r="B7" s="20" t="s">
        <v>5</v>
      </c>
      <c r="C7" s="1"/>
      <c r="D7" s="1"/>
      <c r="E7" s="1"/>
      <c r="F7" s="1"/>
      <c r="G7" s="1"/>
      <c r="H7" s="1"/>
      <c r="I7" s="1"/>
    </row>
    <row r="8" spans="2:12" ht="30" customHeight="1">
      <c r="B8" s="5" t="s">
        <v>6</v>
      </c>
      <c r="C8" s="6" t="s">
        <v>7</v>
      </c>
      <c r="D8" s="6" t="s">
        <v>8</v>
      </c>
      <c r="E8" s="6" t="s">
        <v>9</v>
      </c>
      <c r="F8" s="6" t="s">
        <v>10</v>
      </c>
      <c r="G8" s="6" t="s">
        <v>11</v>
      </c>
      <c r="H8" s="6">
        <v>2009</v>
      </c>
      <c r="I8" s="6">
        <v>2010</v>
      </c>
      <c r="J8" s="6">
        <v>2011</v>
      </c>
      <c r="K8" s="6">
        <v>2012</v>
      </c>
      <c r="L8" s="6">
        <v>2013</v>
      </c>
    </row>
    <row r="9" spans="2:12">
      <c r="B9" s="14" t="s">
        <v>12</v>
      </c>
      <c r="C9" s="15">
        <v>1445.5832769000003</v>
      </c>
      <c r="D9" s="15">
        <v>2634.6749183399997</v>
      </c>
      <c r="E9" s="15">
        <v>3712.0936146899994</v>
      </c>
      <c r="F9" s="15">
        <v>4308.2536483800013</v>
      </c>
      <c r="G9" s="15">
        <v>4883.0150777300005</v>
      </c>
      <c r="H9" s="15">
        <v>5033.01491283</v>
      </c>
      <c r="I9" s="15">
        <v>4953.7815577600004</v>
      </c>
      <c r="J9" s="15">
        <v>5026.6890554899992</v>
      </c>
      <c r="K9" s="15">
        <v>5701.9645640399995</v>
      </c>
      <c r="L9" s="15">
        <v>5742.7368057700187</v>
      </c>
    </row>
    <row r="10" spans="2:12">
      <c r="B10" s="16" t="s">
        <v>13</v>
      </c>
      <c r="C10" s="17">
        <v>1341.2595599100005</v>
      </c>
      <c r="D10" s="17">
        <v>2483.7871695399999</v>
      </c>
      <c r="E10" s="17">
        <v>3249.3704786999992</v>
      </c>
      <c r="F10" s="17">
        <v>3863.5727814700008</v>
      </c>
      <c r="G10" s="17">
        <v>4280.21424088</v>
      </c>
      <c r="H10" s="17">
        <v>4430.21407929</v>
      </c>
      <c r="I10" s="17">
        <v>4953.7815577600004</v>
      </c>
      <c r="J10" s="17">
        <v>5026.6890554899992</v>
      </c>
      <c r="K10" s="17">
        <v>5066.8553939000003</v>
      </c>
      <c r="L10" s="17">
        <v>5086.5848057300191</v>
      </c>
    </row>
    <row r="11" spans="2:12">
      <c r="B11" s="16" t="s">
        <v>14</v>
      </c>
      <c r="C11" s="17">
        <v>0</v>
      </c>
      <c r="D11" s="17">
        <v>12.364800000000001</v>
      </c>
      <c r="E11" s="17">
        <v>2.0608</v>
      </c>
      <c r="F11" s="17">
        <v>4.1215999999999999</v>
      </c>
      <c r="G11" s="17">
        <v>1.9999990300000001</v>
      </c>
      <c r="H11" s="17">
        <v>2</v>
      </c>
      <c r="I11" s="17">
        <v>0</v>
      </c>
      <c r="J11" s="17">
        <v>0</v>
      </c>
      <c r="K11" s="17">
        <v>18.7</v>
      </c>
      <c r="L11" s="17">
        <v>2</v>
      </c>
    </row>
    <row r="12" spans="2:12">
      <c r="B12" s="16" t="s">
        <v>15</v>
      </c>
      <c r="C12" s="17">
        <v>0</v>
      </c>
      <c r="D12" s="17">
        <v>0</v>
      </c>
      <c r="E12" s="17">
        <v>0</v>
      </c>
      <c r="F12" s="17">
        <v>0</v>
      </c>
      <c r="G12" s="17">
        <v>0</v>
      </c>
      <c r="H12" s="17">
        <v>0</v>
      </c>
      <c r="I12" s="17">
        <v>0</v>
      </c>
      <c r="J12" s="17">
        <v>0</v>
      </c>
      <c r="K12" s="17">
        <v>0</v>
      </c>
      <c r="L12" s="17">
        <v>0.8</v>
      </c>
    </row>
    <row r="13" spans="2:12">
      <c r="B13" s="16" t="s">
        <v>16</v>
      </c>
      <c r="C13" s="17">
        <v>75.263119989999993</v>
      </c>
      <c r="D13" s="17">
        <v>68.384157599999995</v>
      </c>
      <c r="E13" s="17">
        <v>351.81177500000001</v>
      </c>
      <c r="F13" s="17">
        <v>332.73981394999998</v>
      </c>
      <c r="G13" s="17">
        <v>501.24566401999999</v>
      </c>
      <c r="H13" s="17">
        <v>599.54083353999999</v>
      </c>
      <c r="I13" s="17">
        <v>0</v>
      </c>
      <c r="J13" s="17">
        <v>0</v>
      </c>
      <c r="K13" s="17">
        <v>616.00917014000004</v>
      </c>
      <c r="L13" s="17">
        <v>651.25199999999995</v>
      </c>
    </row>
    <row r="14" spans="2:12">
      <c r="B14" s="16" t="s">
        <v>17</v>
      </c>
      <c r="C14" s="17">
        <v>0</v>
      </c>
      <c r="D14" s="17">
        <v>0</v>
      </c>
      <c r="E14" s="17">
        <v>1.1399999999999999</v>
      </c>
      <c r="F14" s="17">
        <v>1.26</v>
      </c>
      <c r="G14" s="17">
        <v>1.26</v>
      </c>
      <c r="H14" s="17">
        <v>1.26</v>
      </c>
      <c r="I14" s="17">
        <v>0</v>
      </c>
      <c r="J14" s="17">
        <v>0</v>
      </c>
      <c r="K14" s="17">
        <v>0.4</v>
      </c>
      <c r="L14" s="17">
        <v>0.1</v>
      </c>
    </row>
    <row r="15" spans="2:12">
      <c r="B15" s="16" t="s">
        <v>18</v>
      </c>
      <c r="C15" s="17">
        <v>29.060597000000001</v>
      </c>
      <c r="D15" s="17">
        <v>70.1387912</v>
      </c>
      <c r="E15" s="17">
        <v>107.71056098999999</v>
      </c>
      <c r="F15" s="17">
        <v>106.55945295999999</v>
      </c>
      <c r="G15" s="17">
        <v>98.295173800000001</v>
      </c>
      <c r="H15" s="17">
        <v>0</v>
      </c>
      <c r="I15" s="17">
        <v>0</v>
      </c>
      <c r="J15" s="17">
        <v>0</v>
      </c>
      <c r="K15" s="17">
        <v>0</v>
      </c>
      <c r="L15" s="17">
        <v>2.0000000399999998</v>
      </c>
    </row>
    <row r="16" spans="2:12">
      <c r="B16" s="14" t="s">
        <v>19</v>
      </c>
      <c r="C16" s="15">
        <v>21996.788716670002</v>
      </c>
      <c r="D16" s="15">
        <v>30778.169692050004</v>
      </c>
      <c r="E16" s="15">
        <v>29913.390947040003</v>
      </c>
      <c r="F16" s="15">
        <v>33595.201614679994</v>
      </c>
      <c r="G16" s="15">
        <v>36079.041296149997</v>
      </c>
      <c r="H16" s="15">
        <v>33523.968244609991</v>
      </c>
      <c r="I16" s="15">
        <v>42789.966813990002</v>
      </c>
      <c r="J16" s="15">
        <v>35639.440614760002</v>
      </c>
      <c r="K16" s="15">
        <v>56722.659298509978</v>
      </c>
      <c r="L16" s="15">
        <v>41160.832891299979</v>
      </c>
    </row>
    <row r="17" spans="2:12">
      <c r="B17" s="16" t="s">
        <v>20</v>
      </c>
      <c r="C17" s="17">
        <v>128.26977876999999</v>
      </c>
      <c r="D17" s="17">
        <v>0</v>
      </c>
      <c r="E17" s="17">
        <v>0</v>
      </c>
      <c r="F17" s="17">
        <v>70.311318900000003</v>
      </c>
      <c r="G17" s="17">
        <v>0</v>
      </c>
      <c r="H17" s="17">
        <v>0</v>
      </c>
      <c r="I17" s="17">
        <v>0</v>
      </c>
      <c r="J17" s="17">
        <v>0</v>
      </c>
      <c r="K17" s="17">
        <v>0</v>
      </c>
      <c r="L17" s="17">
        <v>0</v>
      </c>
    </row>
    <row r="18" spans="2:12">
      <c r="B18" s="16" t="s">
        <v>13</v>
      </c>
      <c r="C18" s="17">
        <v>6480.1786818100036</v>
      </c>
      <c r="D18" s="17">
        <v>3819.0428740499992</v>
      </c>
      <c r="E18" s="17">
        <v>4149.7469448000011</v>
      </c>
      <c r="F18" s="17">
        <v>7825.3123425399999</v>
      </c>
      <c r="G18" s="17">
        <v>5517.4282756599996</v>
      </c>
      <c r="H18" s="17">
        <v>5682.5948982199998</v>
      </c>
      <c r="I18" s="17">
        <v>5821.0577393499998</v>
      </c>
      <c r="J18" s="17">
        <v>6628.3025200599986</v>
      </c>
      <c r="K18" s="17">
        <v>9367.8614508899973</v>
      </c>
      <c r="L18" s="17">
        <v>7102.3110268699957</v>
      </c>
    </row>
    <row r="19" spans="2:12">
      <c r="B19" s="16" t="s">
        <v>21</v>
      </c>
      <c r="C19" s="17">
        <v>643.09239522999997</v>
      </c>
      <c r="D19" s="17">
        <v>778.12983007000003</v>
      </c>
      <c r="E19" s="17">
        <v>841.44835147000003</v>
      </c>
      <c r="F19" s="17">
        <v>1523.8678853399999</v>
      </c>
      <c r="G19" s="17">
        <v>1666.5540200400001</v>
      </c>
      <c r="H19" s="17">
        <v>1331.83559851</v>
      </c>
      <c r="I19" s="17">
        <v>1627.6563378399999</v>
      </c>
      <c r="J19" s="17">
        <v>1457.4022655299998</v>
      </c>
      <c r="K19" s="17">
        <v>1554.8173060699999</v>
      </c>
      <c r="L19" s="17">
        <v>1370.8925670500003</v>
      </c>
    </row>
    <row r="20" spans="2:12">
      <c r="B20" s="16" t="s">
        <v>22</v>
      </c>
      <c r="C20" s="17">
        <v>331.01018293999999</v>
      </c>
      <c r="D20" s="17">
        <v>574.06052554000007</v>
      </c>
      <c r="E20" s="17">
        <v>172.98687596000002</v>
      </c>
      <c r="F20" s="17">
        <v>1064.6219658800001</v>
      </c>
      <c r="G20" s="17">
        <v>816.66741320000006</v>
      </c>
      <c r="H20" s="17">
        <v>1016.2759265</v>
      </c>
      <c r="I20" s="17">
        <v>1047.05470758</v>
      </c>
      <c r="J20" s="17">
        <v>868.61642697000002</v>
      </c>
      <c r="K20" s="17">
        <v>920.966185</v>
      </c>
      <c r="L20" s="17">
        <v>1083.8135441300001</v>
      </c>
    </row>
    <row r="21" spans="2:12">
      <c r="B21" s="16" t="s">
        <v>23</v>
      </c>
      <c r="C21" s="17">
        <v>30.799628909999999</v>
      </c>
      <c r="D21" s="17">
        <v>48.392327010000002</v>
      </c>
      <c r="E21" s="17">
        <v>1.1000000000000001</v>
      </c>
      <c r="F21" s="17">
        <v>36.742434619999997</v>
      </c>
      <c r="G21" s="17">
        <v>3.3580000000000001</v>
      </c>
      <c r="H21" s="17">
        <v>29.4</v>
      </c>
      <c r="I21" s="17">
        <v>21.419072199999999</v>
      </c>
      <c r="J21" s="17">
        <v>7.0114263100000001</v>
      </c>
      <c r="K21" s="17">
        <v>40.368499999999997</v>
      </c>
      <c r="L21" s="17">
        <v>1.3611679099999998</v>
      </c>
    </row>
    <row r="22" spans="2:12">
      <c r="B22" s="16" t="s">
        <v>14</v>
      </c>
      <c r="C22" s="17">
        <v>201.10960018999998</v>
      </c>
      <c r="D22" s="17">
        <v>1402.1348983999992</v>
      </c>
      <c r="E22" s="17">
        <v>2816.9684571299999</v>
      </c>
      <c r="F22" s="17">
        <v>3213.6533418399999</v>
      </c>
      <c r="G22" s="17">
        <v>2377.2579482800002</v>
      </c>
      <c r="H22" s="17">
        <v>2447.5238339500002</v>
      </c>
      <c r="I22" s="17">
        <v>2409.3266878400004</v>
      </c>
      <c r="J22" s="17">
        <v>2499.5059555399998</v>
      </c>
      <c r="K22" s="17">
        <v>7864.0123556599992</v>
      </c>
      <c r="L22" s="17">
        <v>206.12997074999993</v>
      </c>
    </row>
    <row r="23" spans="2:12">
      <c r="B23" s="16" t="s">
        <v>15</v>
      </c>
      <c r="C23" s="17">
        <v>527.57676144000004</v>
      </c>
      <c r="D23" s="17">
        <v>942.39906211000005</v>
      </c>
      <c r="E23" s="17">
        <v>171.07869966000001</v>
      </c>
      <c r="F23" s="17">
        <v>1134.5158173100001</v>
      </c>
      <c r="G23" s="17">
        <v>2572.6223090800004</v>
      </c>
      <c r="H23" s="17">
        <v>1114.9196881299999</v>
      </c>
      <c r="I23" s="17">
        <v>1604.5376429200003</v>
      </c>
      <c r="J23" s="17">
        <v>824.73012597000002</v>
      </c>
      <c r="K23" s="17">
        <v>900.63163172999987</v>
      </c>
      <c r="L23" s="17">
        <v>702.15792719000058</v>
      </c>
    </row>
    <row r="24" spans="2:12">
      <c r="B24" s="16" t="s">
        <v>24</v>
      </c>
      <c r="C24" s="17">
        <v>1420.3644524699998</v>
      </c>
      <c r="D24" s="17">
        <v>1922.34002042</v>
      </c>
      <c r="E24" s="17">
        <v>1081.49933485</v>
      </c>
      <c r="F24" s="17">
        <v>2765.7214124799998</v>
      </c>
      <c r="G24" s="17">
        <v>2002.6909897799997</v>
      </c>
      <c r="H24" s="17">
        <v>2514.4220944099998</v>
      </c>
      <c r="I24" s="17">
        <v>2225.8807055799998</v>
      </c>
      <c r="J24" s="17">
        <v>3656.6832215299996</v>
      </c>
      <c r="K24" s="17">
        <v>2915.4059755900003</v>
      </c>
      <c r="L24" s="17">
        <v>1020.6419652099999</v>
      </c>
    </row>
    <row r="25" spans="2:12">
      <c r="B25" s="16" t="s">
        <v>16</v>
      </c>
      <c r="C25" s="17">
        <v>2656.9631712600008</v>
      </c>
      <c r="D25" s="17">
        <v>8232.6325148399974</v>
      </c>
      <c r="E25" s="17">
        <v>8310.1792445499996</v>
      </c>
      <c r="F25" s="17">
        <v>7152.9225053799992</v>
      </c>
      <c r="G25" s="17">
        <v>11146.712328740001</v>
      </c>
      <c r="H25" s="17">
        <v>12683.672284100001</v>
      </c>
      <c r="I25" s="17">
        <v>15786.14973343</v>
      </c>
      <c r="J25" s="17">
        <v>16137.883655939993</v>
      </c>
      <c r="K25" s="17">
        <v>21238.68249427999</v>
      </c>
      <c r="L25" s="17">
        <v>21946.856888049981</v>
      </c>
    </row>
    <row r="26" spans="2:12">
      <c r="B26" s="16" t="s">
        <v>25</v>
      </c>
      <c r="C26" s="17">
        <v>1905.74166608</v>
      </c>
      <c r="D26" s="17">
        <v>1688.8342605799999</v>
      </c>
      <c r="E26" s="17">
        <v>3655.6611385000001</v>
      </c>
      <c r="F26" s="17">
        <v>1239.2558344900001</v>
      </c>
      <c r="G26" s="17">
        <v>1551.91214188</v>
      </c>
      <c r="H26" s="17">
        <v>581.07998085999986</v>
      </c>
      <c r="I26" s="17">
        <v>1285.5320276500001</v>
      </c>
      <c r="J26" s="17">
        <v>45</v>
      </c>
      <c r="K26" s="17">
        <v>259.39072681999994</v>
      </c>
      <c r="L26" s="17">
        <v>24.751142309999995</v>
      </c>
    </row>
    <row r="27" spans="2:12">
      <c r="B27" s="16" t="s">
        <v>26</v>
      </c>
      <c r="C27" s="17">
        <v>1161.4212355100001</v>
      </c>
      <c r="D27" s="17">
        <v>1854.0678696999998</v>
      </c>
      <c r="E27" s="17">
        <v>5.2944733900000003</v>
      </c>
      <c r="F27" s="17">
        <v>1695.1851360400001</v>
      </c>
      <c r="G27" s="17">
        <v>282.47500000000002</v>
      </c>
      <c r="H27" s="17">
        <v>170.25</v>
      </c>
      <c r="I27" s="17">
        <v>167.33251723000001</v>
      </c>
      <c r="J27" s="17">
        <v>60.987970000000004</v>
      </c>
      <c r="K27" s="17">
        <v>248.74557298000002</v>
      </c>
      <c r="L27" s="17">
        <v>450.04328369000001</v>
      </c>
    </row>
    <row r="28" spans="2:12">
      <c r="B28" s="16" t="s">
        <v>17</v>
      </c>
      <c r="C28" s="17">
        <v>37.730360079999997</v>
      </c>
      <c r="D28" s="17">
        <v>45.45</v>
      </c>
      <c r="E28" s="17">
        <v>0</v>
      </c>
      <c r="F28" s="17">
        <v>114.73750000000001</v>
      </c>
      <c r="G28" s="17">
        <v>397.01249999999999</v>
      </c>
      <c r="H28" s="17">
        <v>165.125</v>
      </c>
      <c r="I28" s="17">
        <v>97.709816040000007</v>
      </c>
      <c r="J28" s="17">
        <v>25</v>
      </c>
      <c r="K28" s="17">
        <v>12.7</v>
      </c>
      <c r="L28" s="17">
        <v>29.66437354</v>
      </c>
    </row>
    <row r="29" spans="2:12">
      <c r="B29" s="16" t="s">
        <v>18</v>
      </c>
      <c r="C29" s="17">
        <v>87.249544090000001</v>
      </c>
      <c r="D29" s="17">
        <v>34.995056509999998</v>
      </c>
      <c r="E29" s="17">
        <v>10.49937197</v>
      </c>
      <c r="F29" s="17">
        <v>75</v>
      </c>
      <c r="G29" s="17">
        <v>92.3</v>
      </c>
      <c r="H29" s="17">
        <v>33</v>
      </c>
      <c r="I29" s="17">
        <v>25.5</v>
      </c>
      <c r="J29" s="17">
        <v>16</v>
      </c>
      <c r="K29" s="17">
        <v>15</v>
      </c>
      <c r="L29" s="17">
        <v>0</v>
      </c>
    </row>
    <row r="30" spans="2:12">
      <c r="B30" s="16" t="s">
        <v>27</v>
      </c>
      <c r="C30" s="17">
        <v>0</v>
      </c>
      <c r="D30" s="17">
        <v>0</v>
      </c>
      <c r="E30" s="17">
        <v>0</v>
      </c>
      <c r="F30" s="17">
        <v>0</v>
      </c>
      <c r="G30" s="17">
        <v>0</v>
      </c>
      <c r="H30" s="17">
        <v>0</v>
      </c>
      <c r="I30" s="17">
        <v>0</v>
      </c>
      <c r="J30" s="17">
        <v>0</v>
      </c>
      <c r="K30" s="17">
        <v>6.7454689999999999</v>
      </c>
      <c r="L30" s="17">
        <v>34.565348350000001</v>
      </c>
    </row>
    <row r="31" spans="2:12">
      <c r="B31" s="16" t="s">
        <v>28</v>
      </c>
      <c r="C31" s="17">
        <v>1121.8928761100001</v>
      </c>
      <c r="D31" s="17">
        <v>582.49743884999998</v>
      </c>
      <c r="E31" s="17">
        <v>694.85397276000003</v>
      </c>
      <c r="F31" s="17">
        <v>743.68676125000002</v>
      </c>
      <c r="G31" s="17">
        <v>375.16399999999993</v>
      </c>
      <c r="H31" s="17">
        <v>395.48</v>
      </c>
      <c r="I31" s="17">
        <v>172.04541663000003</v>
      </c>
      <c r="J31" s="17">
        <v>1210.33447088</v>
      </c>
      <c r="K31" s="17">
        <v>452.33654244000007</v>
      </c>
      <c r="L31" s="17">
        <v>925.89734407000037</v>
      </c>
    </row>
    <row r="32" spans="2:12">
      <c r="B32" s="16" t="s">
        <v>29</v>
      </c>
      <c r="C32" s="17">
        <v>268.3</v>
      </c>
      <c r="D32" s="17">
        <v>174.517</v>
      </c>
      <c r="E32" s="17">
        <v>0</v>
      </c>
      <c r="F32" s="17">
        <v>125.3328528</v>
      </c>
      <c r="G32" s="17">
        <v>3.6379999999999999</v>
      </c>
      <c r="H32" s="17">
        <v>87.586160000000007</v>
      </c>
      <c r="I32" s="17">
        <v>0</v>
      </c>
      <c r="J32" s="17">
        <v>90</v>
      </c>
      <c r="K32" s="17">
        <v>72.5</v>
      </c>
      <c r="L32" s="17">
        <v>427.48082639</v>
      </c>
    </row>
    <row r="33" spans="2:12">
      <c r="B33" s="16" t="s">
        <v>30</v>
      </c>
      <c r="C33" s="17">
        <v>40.047650959999999</v>
      </c>
      <c r="D33" s="17">
        <v>82.747744870000005</v>
      </c>
      <c r="E33" s="17">
        <v>165.45655744000001</v>
      </c>
      <c r="F33" s="17">
        <v>371.51398013000005</v>
      </c>
      <c r="G33" s="17">
        <v>246.43136000000001</v>
      </c>
      <c r="H33" s="17">
        <v>21.912500000000001</v>
      </c>
      <c r="I33" s="17">
        <v>59.75</v>
      </c>
      <c r="J33" s="17">
        <v>49.424999999999997</v>
      </c>
      <c r="K33" s="17">
        <v>32</v>
      </c>
      <c r="L33" s="17">
        <v>160.77307077</v>
      </c>
    </row>
    <row r="34" spans="2:12">
      <c r="B34" s="16" t="s">
        <v>31</v>
      </c>
      <c r="C34" s="17">
        <v>2.11648003</v>
      </c>
      <c r="D34" s="17">
        <v>0</v>
      </c>
      <c r="E34" s="17">
        <v>0</v>
      </c>
      <c r="F34" s="17">
        <v>0</v>
      </c>
      <c r="G34" s="17">
        <v>0</v>
      </c>
      <c r="H34" s="17">
        <v>0</v>
      </c>
      <c r="I34" s="17">
        <v>0</v>
      </c>
      <c r="J34" s="17">
        <v>0</v>
      </c>
      <c r="K34" s="17">
        <v>0</v>
      </c>
      <c r="L34" s="17">
        <v>0</v>
      </c>
    </row>
    <row r="35" spans="2:12">
      <c r="B35" s="16" t="s">
        <v>32</v>
      </c>
      <c r="C35" s="17">
        <v>4098.2191931099997</v>
      </c>
      <c r="D35" s="17">
        <v>7418.6774013499999</v>
      </c>
      <c r="E35" s="17">
        <v>6426.1656567099999</v>
      </c>
      <c r="F35" s="17">
        <v>3281.5204479899999</v>
      </c>
      <c r="G35" s="17">
        <v>5606.7411360900005</v>
      </c>
      <c r="H35" s="17">
        <v>4408.6993637599999</v>
      </c>
      <c r="I35" s="17">
        <v>9535.3265910300015</v>
      </c>
      <c r="J35" s="17">
        <v>1483.04559554</v>
      </c>
      <c r="K35" s="17">
        <v>10160.905753850002</v>
      </c>
      <c r="L35" s="17">
        <v>5086.0740811400019</v>
      </c>
    </row>
    <row r="36" spans="2:12">
      <c r="B36" s="16" t="s">
        <v>33</v>
      </c>
      <c r="C36" s="17">
        <v>669.93298472999982</v>
      </c>
      <c r="D36" s="17">
        <v>858.81727269000044</v>
      </c>
      <c r="E36" s="17">
        <v>1233.3642770700001</v>
      </c>
      <c r="F36" s="17">
        <v>841.81793878000019</v>
      </c>
      <c r="G36" s="17">
        <v>854.56725177999976</v>
      </c>
      <c r="H36" s="17">
        <v>683.44975265000005</v>
      </c>
      <c r="I36" s="17">
        <v>507.10182091000001</v>
      </c>
      <c r="J36" s="17">
        <v>442.64537594000001</v>
      </c>
      <c r="K36" s="17">
        <v>546.14300584999989</v>
      </c>
      <c r="L36" s="17">
        <v>364.96702650999998</v>
      </c>
    </row>
    <row r="37" spans="2:12">
      <c r="B37" s="16" t="s">
        <v>34</v>
      </c>
      <c r="C37" s="17">
        <v>69.198315370000003</v>
      </c>
      <c r="D37" s="17">
        <v>104.18625</v>
      </c>
      <c r="E37" s="17">
        <v>37.333500550000004</v>
      </c>
      <c r="F37" s="17">
        <v>210.69688231000001</v>
      </c>
      <c r="G37" s="17">
        <v>3</v>
      </c>
      <c r="H37" s="17">
        <v>44.464277639999999</v>
      </c>
      <c r="I37" s="17">
        <v>146.06789860999999</v>
      </c>
      <c r="J37" s="17">
        <v>49</v>
      </c>
      <c r="K37" s="17">
        <v>15</v>
      </c>
      <c r="L37" s="17">
        <v>42.9</v>
      </c>
    </row>
    <row r="38" spans="2:12">
      <c r="B38" s="16" t="s">
        <v>35</v>
      </c>
      <c r="C38" s="17">
        <v>0</v>
      </c>
      <c r="D38" s="17">
        <v>0</v>
      </c>
      <c r="E38" s="17">
        <v>32.6638047</v>
      </c>
      <c r="F38" s="17">
        <v>16.75</v>
      </c>
      <c r="G38" s="17">
        <v>0</v>
      </c>
      <c r="H38" s="17">
        <v>3.7650000000000001</v>
      </c>
      <c r="I38" s="17">
        <v>39.808925019999997</v>
      </c>
      <c r="J38" s="17">
        <v>0</v>
      </c>
      <c r="K38" s="17">
        <v>0</v>
      </c>
      <c r="L38" s="17">
        <v>0</v>
      </c>
    </row>
    <row r="39" spans="2:12">
      <c r="B39" s="16" t="s">
        <v>36</v>
      </c>
      <c r="C39" s="17">
        <v>10</v>
      </c>
      <c r="D39" s="17">
        <v>11.907</v>
      </c>
      <c r="E39" s="17">
        <v>0</v>
      </c>
      <c r="F39" s="17">
        <v>10.585256600000001</v>
      </c>
      <c r="G39" s="17">
        <v>4.5</v>
      </c>
      <c r="H39" s="17">
        <v>6</v>
      </c>
      <c r="I39" s="17">
        <v>6</v>
      </c>
      <c r="J39" s="17">
        <v>18</v>
      </c>
      <c r="K39" s="17">
        <v>6</v>
      </c>
      <c r="L39" s="17">
        <v>9</v>
      </c>
    </row>
    <row r="40" spans="2:12">
      <c r="B40" s="16" t="s">
        <v>37</v>
      </c>
      <c r="C40" s="17">
        <v>0.83333330000000005</v>
      </c>
      <c r="D40" s="17">
        <v>0</v>
      </c>
      <c r="E40" s="17">
        <v>0</v>
      </c>
      <c r="F40" s="17">
        <v>0</v>
      </c>
      <c r="G40" s="17">
        <v>0</v>
      </c>
      <c r="H40" s="17">
        <v>0</v>
      </c>
      <c r="I40" s="17">
        <v>0</v>
      </c>
      <c r="J40" s="17">
        <v>0</v>
      </c>
      <c r="K40" s="17">
        <v>0</v>
      </c>
      <c r="L40" s="17">
        <v>0</v>
      </c>
    </row>
    <row r="41" spans="2:12">
      <c r="B41" s="16" t="s">
        <v>38</v>
      </c>
      <c r="C41" s="17">
        <v>0</v>
      </c>
      <c r="D41" s="17">
        <v>0</v>
      </c>
      <c r="E41" s="17">
        <v>0</v>
      </c>
      <c r="F41" s="17">
        <v>0</v>
      </c>
      <c r="G41" s="17">
        <v>0</v>
      </c>
      <c r="H41" s="17">
        <v>0</v>
      </c>
      <c r="I41" s="17">
        <v>0</v>
      </c>
      <c r="J41" s="17">
        <v>0</v>
      </c>
      <c r="K41" s="17">
        <v>0</v>
      </c>
      <c r="L41" s="17">
        <v>0</v>
      </c>
    </row>
    <row r="42" spans="2:12">
      <c r="B42" s="16" t="s">
        <v>39</v>
      </c>
      <c r="C42" s="17">
        <v>88.865397609999974</v>
      </c>
      <c r="D42" s="17">
        <v>158.52237020999999</v>
      </c>
      <c r="E42" s="17">
        <v>98.10805216</v>
      </c>
      <c r="F42" s="17">
        <v>30</v>
      </c>
      <c r="G42" s="17">
        <v>558.0086216200001</v>
      </c>
      <c r="H42" s="17">
        <v>102.41188588</v>
      </c>
      <c r="I42" s="17">
        <v>203.91167413000008</v>
      </c>
      <c r="J42" s="17">
        <v>69.866604549999991</v>
      </c>
      <c r="K42" s="17">
        <v>92.446328349999987</v>
      </c>
      <c r="L42" s="17">
        <v>170.55133737</v>
      </c>
    </row>
    <row r="43" spans="2:12">
      <c r="B43" s="16" t="s">
        <v>40</v>
      </c>
      <c r="C43" s="17">
        <v>15.87502667</v>
      </c>
      <c r="D43" s="17">
        <v>43.817974850000006</v>
      </c>
      <c r="E43" s="17">
        <v>8.9822333699999994</v>
      </c>
      <c r="F43" s="17">
        <v>51.45</v>
      </c>
      <c r="G43" s="17">
        <v>0</v>
      </c>
      <c r="H43" s="17">
        <v>0.1</v>
      </c>
      <c r="I43" s="17">
        <v>0.79749999999999999</v>
      </c>
      <c r="J43" s="17">
        <v>0</v>
      </c>
      <c r="K43" s="17">
        <v>0</v>
      </c>
      <c r="L43" s="17">
        <v>0</v>
      </c>
    </row>
    <row r="44" spans="2:12">
      <c r="B44" s="14" t="s">
        <v>41</v>
      </c>
      <c r="C44" s="15">
        <v>9663.6154767400003</v>
      </c>
      <c r="D44" s="15">
        <v>15964.431477810002</v>
      </c>
      <c r="E44" s="15">
        <v>19033.101100840002</v>
      </c>
      <c r="F44" s="15">
        <v>20575.569688800002</v>
      </c>
      <c r="G44" s="15">
        <v>22960.29202723</v>
      </c>
      <c r="H44" s="15">
        <v>23501.09387199</v>
      </c>
      <c r="I44" s="15">
        <v>23816.039213309999</v>
      </c>
      <c r="J44" s="15">
        <v>24564.673408080002</v>
      </c>
      <c r="K44" s="15">
        <v>26267.807637550002</v>
      </c>
      <c r="L44" s="15">
        <v>28865.244063009999</v>
      </c>
    </row>
    <row r="45" spans="2:12">
      <c r="B45" s="16" t="s">
        <v>13</v>
      </c>
      <c r="C45" s="17">
        <v>282.67120954000001</v>
      </c>
      <c r="D45" s="17">
        <v>1307.2392696200002</v>
      </c>
      <c r="E45" s="17">
        <v>450.81441353999992</v>
      </c>
      <c r="F45" s="17">
        <v>640.29030620000015</v>
      </c>
      <c r="G45" s="17">
        <v>635.61132922000013</v>
      </c>
      <c r="H45" s="17">
        <v>550.31259004000003</v>
      </c>
      <c r="I45" s="17">
        <v>544.87390529999993</v>
      </c>
      <c r="J45" s="17">
        <v>622.90991962999999</v>
      </c>
      <c r="K45" s="17">
        <v>772.29558098999985</v>
      </c>
      <c r="L45" s="17">
        <v>825.48969513999987</v>
      </c>
    </row>
    <row r="46" spans="2:12">
      <c r="B46" s="16" t="s">
        <v>21</v>
      </c>
      <c r="C46" s="17">
        <v>2049.8465032899994</v>
      </c>
      <c r="D46" s="17">
        <v>3428.9915605200003</v>
      </c>
      <c r="E46" s="17">
        <v>3659.5156008500012</v>
      </c>
      <c r="F46" s="17">
        <v>4147.7178836399999</v>
      </c>
      <c r="G46" s="17">
        <v>4917.9599682200005</v>
      </c>
      <c r="H46" s="17">
        <v>5198.7703995699994</v>
      </c>
      <c r="I46" s="17">
        <v>5203.2720880299994</v>
      </c>
      <c r="J46" s="17">
        <v>5672.8358078800011</v>
      </c>
      <c r="K46" s="17">
        <v>7129.3119625899999</v>
      </c>
      <c r="L46" s="17">
        <v>7642.126058939999</v>
      </c>
    </row>
    <row r="47" spans="2:12">
      <c r="B47" s="16" t="s">
        <v>23</v>
      </c>
      <c r="C47" s="17">
        <v>0</v>
      </c>
      <c r="D47" s="17">
        <v>88.995147759999995</v>
      </c>
      <c r="E47" s="17">
        <v>87.071954969999993</v>
      </c>
      <c r="F47" s="17">
        <v>114.43731966000001</v>
      </c>
      <c r="G47" s="17">
        <v>112.22400494000001</v>
      </c>
      <c r="H47" s="17">
        <v>167.50852906000003</v>
      </c>
      <c r="I47" s="17">
        <v>186.88574713</v>
      </c>
      <c r="J47" s="17">
        <v>155.67793501</v>
      </c>
      <c r="K47" s="17">
        <v>156.95056350999999</v>
      </c>
      <c r="L47" s="17">
        <v>146.66180186000014</v>
      </c>
    </row>
    <row r="48" spans="2:12">
      <c r="B48" s="16" t="s">
        <v>14</v>
      </c>
      <c r="C48" s="17">
        <v>102.83955394</v>
      </c>
      <c r="D48" s="17">
        <v>135.83628624000002</v>
      </c>
      <c r="E48" s="17">
        <v>132.63773935000003</v>
      </c>
      <c r="F48" s="17">
        <v>136.13945512999996</v>
      </c>
      <c r="G48" s="17">
        <v>132.61674192999999</v>
      </c>
      <c r="H48" s="17">
        <v>149.30560035999997</v>
      </c>
      <c r="I48" s="17">
        <v>165.70795129000001</v>
      </c>
      <c r="J48" s="17">
        <v>181.18693188999998</v>
      </c>
      <c r="K48" s="17">
        <v>210.87243799999999</v>
      </c>
      <c r="L48" s="17">
        <v>223.48381873999995</v>
      </c>
    </row>
    <row r="49" spans="2:12">
      <c r="B49" s="16" t="s">
        <v>24</v>
      </c>
      <c r="C49" s="17">
        <v>191.26564162</v>
      </c>
      <c r="D49" s="17">
        <v>297.38047157</v>
      </c>
      <c r="E49" s="17">
        <v>230.60910622000006</v>
      </c>
      <c r="F49" s="17">
        <v>235.27396353000003</v>
      </c>
      <c r="G49" s="17">
        <v>222.66226168999998</v>
      </c>
      <c r="H49" s="17">
        <v>193.29077928999999</v>
      </c>
      <c r="I49" s="17">
        <v>229.52346209000004</v>
      </c>
      <c r="J49" s="17">
        <v>228.99266011999998</v>
      </c>
      <c r="K49" s="17">
        <v>231.70593679000001</v>
      </c>
      <c r="L49" s="17">
        <v>211.05655003000001</v>
      </c>
    </row>
    <row r="50" spans="2:12">
      <c r="B50" s="16" t="s">
        <v>16</v>
      </c>
      <c r="C50" s="17">
        <v>64.435176369999994</v>
      </c>
      <c r="D50" s="17">
        <v>163.73717481000003</v>
      </c>
      <c r="E50" s="17">
        <v>199.31151847000001</v>
      </c>
      <c r="F50" s="17">
        <v>126.73600123999999</v>
      </c>
      <c r="G50" s="17">
        <v>136.03208211</v>
      </c>
      <c r="H50" s="17">
        <v>149.61871163000001</v>
      </c>
      <c r="I50" s="17">
        <v>162.51929041999998</v>
      </c>
      <c r="J50" s="17">
        <v>176.92472723</v>
      </c>
      <c r="K50" s="17">
        <v>193.59192428999998</v>
      </c>
      <c r="L50" s="17">
        <v>219.94652578999998</v>
      </c>
    </row>
    <row r="51" spans="2:12">
      <c r="B51" s="16" t="s">
        <v>17</v>
      </c>
      <c r="C51" s="17">
        <v>6438.6856539</v>
      </c>
      <c r="D51" s="17">
        <v>9295.7088116300001</v>
      </c>
      <c r="E51" s="17">
        <v>12948.44008079</v>
      </c>
      <c r="F51" s="17">
        <v>13638.02653644</v>
      </c>
      <c r="G51" s="17">
        <v>14986.2513996</v>
      </c>
      <c r="H51" s="17">
        <v>14986.251408</v>
      </c>
      <c r="I51" s="17">
        <v>14986.251408</v>
      </c>
      <c r="J51" s="17">
        <v>14986.251308000001</v>
      </c>
      <c r="K51" s="17">
        <v>14986.251408</v>
      </c>
      <c r="L51" s="17">
        <v>16165.77955354</v>
      </c>
    </row>
    <row r="52" spans="2:12">
      <c r="B52" s="16" t="s">
        <v>18</v>
      </c>
      <c r="C52" s="17">
        <v>533.87173808</v>
      </c>
      <c r="D52" s="17">
        <v>837.48262599999998</v>
      </c>
      <c r="E52" s="17">
        <v>973.68762764999997</v>
      </c>
      <c r="F52" s="17">
        <v>1189.67332382</v>
      </c>
      <c r="G52" s="17">
        <v>1320.81069671</v>
      </c>
      <c r="H52" s="17">
        <v>1653.3512750500001</v>
      </c>
      <c r="I52" s="17">
        <v>1911.3821986900002</v>
      </c>
      <c r="J52" s="17">
        <v>2090.2545644100005</v>
      </c>
      <c r="K52" s="17">
        <v>2111.3292839199994</v>
      </c>
      <c r="L52" s="17">
        <v>2805.8872685099996</v>
      </c>
    </row>
    <row r="53" spans="2:12">
      <c r="B53" s="16" t="s">
        <v>32</v>
      </c>
      <c r="C53" s="17">
        <v>0</v>
      </c>
      <c r="D53" s="17">
        <v>409.06012966000009</v>
      </c>
      <c r="E53" s="17">
        <v>351.013059</v>
      </c>
      <c r="F53" s="17">
        <v>347.27489914000006</v>
      </c>
      <c r="G53" s="17">
        <v>496.12354281000006</v>
      </c>
      <c r="H53" s="17">
        <v>452.68457899000003</v>
      </c>
      <c r="I53" s="17">
        <v>425.62316236000004</v>
      </c>
      <c r="J53" s="17">
        <v>449.63955390999996</v>
      </c>
      <c r="K53" s="17">
        <v>475.49853946000002</v>
      </c>
      <c r="L53" s="17">
        <v>624.8127904600002</v>
      </c>
    </row>
    <row r="54" spans="2:12">
      <c r="B54" s="14" t="s">
        <v>42</v>
      </c>
      <c r="C54" s="15">
        <v>6436.0654509799988</v>
      </c>
      <c r="D54" s="15">
        <v>8305.066611530001</v>
      </c>
      <c r="E54" s="15">
        <v>8620.7914420400048</v>
      </c>
      <c r="F54" s="15">
        <v>9153.314439060001</v>
      </c>
      <c r="G54" s="15">
        <v>11629.264690899998</v>
      </c>
      <c r="H54" s="15">
        <v>11587.429378900002</v>
      </c>
      <c r="I54" s="15">
        <v>13238.534126799999</v>
      </c>
      <c r="J54" s="15">
        <v>13326.199122489999</v>
      </c>
      <c r="K54" s="15">
        <v>15584.28978329</v>
      </c>
      <c r="L54" s="15">
        <v>16028.402801269989</v>
      </c>
    </row>
    <row r="55" spans="2:12">
      <c r="B55" s="16" t="s">
        <v>13</v>
      </c>
      <c r="C55" s="17">
        <v>1262.6915197100002</v>
      </c>
      <c r="D55" s="17">
        <v>0</v>
      </c>
      <c r="E55" s="17">
        <v>0</v>
      </c>
      <c r="F55" s="17">
        <v>0</v>
      </c>
      <c r="G55" s="17">
        <v>0</v>
      </c>
      <c r="H55" s="17">
        <v>0</v>
      </c>
      <c r="I55" s="17">
        <v>0</v>
      </c>
      <c r="J55" s="17">
        <v>0</v>
      </c>
      <c r="K55" s="17">
        <v>0</v>
      </c>
      <c r="L55" s="17">
        <v>0</v>
      </c>
    </row>
    <row r="56" spans="2:12">
      <c r="B56" s="16" t="s">
        <v>22</v>
      </c>
      <c r="C56" s="17">
        <v>3763.3691351999992</v>
      </c>
      <c r="D56" s="17">
        <v>6108.6468904000012</v>
      </c>
      <c r="E56" s="17">
        <v>6170.3856947200047</v>
      </c>
      <c r="F56" s="17">
        <v>6539.9258493600018</v>
      </c>
      <c r="G56" s="17">
        <v>8618.2792374499968</v>
      </c>
      <c r="H56" s="17">
        <v>8032.1749874900015</v>
      </c>
      <c r="I56" s="17">
        <v>9301.3724151499991</v>
      </c>
      <c r="J56" s="17">
        <v>8870.7888604599993</v>
      </c>
      <c r="K56" s="17">
        <v>10111.8163886</v>
      </c>
      <c r="L56" s="17">
        <v>10179.861774109988</v>
      </c>
    </row>
    <row r="57" spans="2:12">
      <c r="B57" s="16" t="s">
        <v>14</v>
      </c>
      <c r="C57" s="17">
        <v>83.763358589999996</v>
      </c>
      <c r="D57" s="17">
        <v>98.307108070000027</v>
      </c>
      <c r="E57" s="17">
        <v>111.8995527</v>
      </c>
      <c r="F57" s="17">
        <v>118.69835884000001</v>
      </c>
      <c r="G57" s="17">
        <v>238.07411210999996</v>
      </c>
      <c r="H57" s="17">
        <v>267.16283532000006</v>
      </c>
      <c r="I57" s="17">
        <v>279.95346888999995</v>
      </c>
      <c r="J57" s="17">
        <v>289.29777031000003</v>
      </c>
      <c r="K57" s="17">
        <v>666.61622284999999</v>
      </c>
      <c r="L57" s="17">
        <v>776.07772132000207</v>
      </c>
    </row>
    <row r="58" spans="2:12">
      <c r="B58" s="16" t="s">
        <v>24</v>
      </c>
      <c r="C58" s="17">
        <v>325.57204665</v>
      </c>
      <c r="D58" s="17">
        <v>560.02477656000008</v>
      </c>
      <c r="E58" s="17">
        <v>528.48579582999992</v>
      </c>
      <c r="F58" s="17">
        <v>569.86584771000003</v>
      </c>
      <c r="G58" s="17">
        <v>589.5074924500002</v>
      </c>
      <c r="H58" s="17">
        <v>587.61937298999999</v>
      </c>
      <c r="I58" s="17">
        <v>617.00017310999988</v>
      </c>
      <c r="J58" s="17">
        <v>796.87469490000012</v>
      </c>
      <c r="K58" s="17">
        <v>853.78096241000014</v>
      </c>
      <c r="L58" s="17">
        <v>884.1944225900005</v>
      </c>
    </row>
    <row r="59" spans="2:12">
      <c r="B59" s="16" t="s">
        <v>16</v>
      </c>
      <c r="C59" s="17">
        <v>18.72009791</v>
      </c>
      <c r="D59" s="17">
        <v>39.357737030000003</v>
      </c>
      <c r="E59" s="17">
        <v>59.756959709999997</v>
      </c>
      <c r="F59" s="17">
        <v>41.04</v>
      </c>
      <c r="G59" s="17">
        <v>41.589995999999999</v>
      </c>
      <c r="H59" s="17">
        <v>41.589995999999999</v>
      </c>
      <c r="I59" s="17">
        <v>40.098661</v>
      </c>
      <c r="J59" s="17">
        <v>76.472740000000002</v>
      </c>
      <c r="K59" s="17">
        <v>60.852066000000001</v>
      </c>
      <c r="L59" s="17">
        <v>20.9862</v>
      </c>
    </row>
    <row r="60" spans="2:12">
      <c r="B60" s="16" t="s">
        <v>18</v>
      </c>
      <c r="C60" s="17">
        <v>981.94929291999995</v>
      </c>
      <c r="D60" s="17">
        <v>1498.7300994699999</v>
      </c>
      <c r="E60" s="17">
        <v>1750.2634390800001</v>
      </c>
      <c r="F60" s="17">
        <v>1873.8106330099999</v>
      </c>
      <c r="G60" s="17">
        <v>2131.2161828399999</v>
      </c>
      <c r="H60" s="17">
        <v>2644.4970588399997</v>
      </c>
      <c r="I60" s="17">
        <v>2989.6013190200001</v>
      </c>
      <c r="J60" s="17">
        <v>3246.5812481299999</v>
      </c>
      <c r="K60" s="17">
        <v>3845.7214010999996</v>
      </c>
      <c r="L60" s="17">
        <v>4118.9599109999999</v>
      </c>
    </row>
    <row r="61" spans="2:12">
      <c r="B61" s="16" t="s">
        <v>28</v>
      </c>
      <c r="C61" s="17">
        <v>0</v>
      </c>
      <c r="D61" s="17">
        <v>0</v>
      </c>
      <c r="E61" s="17">
        <v>0</v>
      </c>
      <c r="F61" s="17">
        <v>9.9737501399999999</v>
      </c>
      <c r="G61" s="17">
        <v>10.597670050000003</v>
      </c>
      <c r="H61" s="17">
        <v>14.385128259999997</v>
      </c>
      <c r="I61" s="17">
        <v>10.508089630000001</v>
      </c>
      <c r="J61" s="17">
        <v>46.183808690000006</v>
      </c>
      <c r="K61" s="17">
        <v>45.502742329999997</v>
      </c>
      <c r="L61" s="17">
        <v>48.322772249999993</v>
      </c>
    </row>
    <row r="62" spans="2:12">
      <c r="B62" s="14" t="s">
        <v>43</v>
      </c>
      <c r="C62" s="15">
        <v>1487.9833057199999</v>
      </c>
      <c r="D62" s="15">
        <v>1926.3912982400007</v>
      </c>
      <c r="E62" s="15">
        <v>2358.0061422399986</v>
      </c>
      <c r="F62" s="15">
        <v>2818.6304097399998</v>
      </c>
      <c r="G62" s="15">
        <v>3348.5657943599995</v>
      </c>
      <c r="H62" s="15">
        <v>4105.4128902799994</v>
      </c>
      <c r="I62" s="15">
        <v>4462.610454480001</v>
      </c>
      <c r="J62" s="15">
        <v>5375.7510449400006</v>
      </c>
      <c r="K62" s="15">
        <v>6095.8741064300002</v>
      </c>
      <c r="L62" s="15">
        <v>6027.0146831100055</v>
      </c>
    </row>
    <row r="63" spans="2:12">
      <c r="B63" s="16" t="s">
        <v>23</v>
      </c>
      <c r="C63" s="17">
        <v>1486.7927332199999</v>
      </c>
      <c r="D63" s="17">
        <v>1888.5844510600007</v>
      </c>
      <c r="E63" s="17">
        <v>2314.1766502499986</v>
      </c>
      <c r="F63" s="17">
        <v>2780.5545874199997</v>
      </c>
      <c r="G63" s="17">
        <v>3274.6696443399996</v>
      </c>
      <c r="H63" s="17">
        <v>3989.4854216999993</v>
      </c>
      <c r="I63" s="17">
        <v>4392.9490393000005</v>
      </c>
      <c r="J63" s="17">
        <v>5249.0605609900003</v>
      </c>
      <c r="K63" s="17">
        <v>5895.7121833600004</v>
      </c>
      <c r="L63" s="17">
        <v>5931.8732280300046</v>
      </c>
    </row>
    <row r="64" spans="2:12">
      <c r="B64" s="16" t="s">
        <v>14</v>
      </c>
      <c r="C64" s="17">
        <v>0</v>
      </c>
      <c r="D64" s="17">
        <v>17.439356740000001</v>
      </c>
      <c r="E64" s="17">
        <v>22.274822839999995</v>
      </c>
      <c r="F64" s="17">
        <v>38.07582232</v>
      </c>
      <c r="G64" s="17">
        <v>55.77390561</v>
      </c>
      <c r="H64" s="17">
        <v>115.92746857999998</v>
      </c>
      <c r="I64" s="17">
        <v>69.661415179999992</v>
      </c>
      <c r="J64" s="17">
        <v>126.69048395000002</v>
      </c>
      <c r="K64" s="17">
        <v>155.27543310999999</v>
      </c>
      <c r="L64" s="17">
        <v>92.599385080000047</v>
      </c>
    </row>
    <row r="65" spans="2:12">
      <c r="B65" s="16" t="s">
        <v>16</v>
      </c>
      <c r="C65" s="17">
        <v>1.1905725</v>
      </c>
      <c r="D65" s="17">
        <v>20.367490439999997</v>
      </c>
      <c r="E65" s="17">
        <v>21.554669149999999</v>
      </c>
      <c r="F65" s="17">
        <v>0</v>
      </c>
      <c r="G65" s="17">
        <v>0</v>
      </c>
      <c r="H65" s="17">
        <v>0</v>
      </c>
      <c r="I65" s="17">
        <v>0</v>
      </c>
      <c r="J65" s="17">
        <v>0</v>
      </c>
      <c r="K65" s="17">
        <v>4.5080848399999995</v>
      </c>
      <c r="L65" s="17">
        <v>2.5420699999999998</v>
      </c>
    </row>
    <row r="66" spans="2:12">
      <c r="B66" s="16" t="s">
        <v>30</v>
      </c>
      <c r="C66" s="17">
        <v>0</v>
      </c>
      <c r="D66" s="17">
        <v>0</v>
      </c>
      <c r="E66" s="17">
        <v>0</v>
      </c>
      <c r="F66" s="17">
        <v>0</v>
      </c>
      <c r="G66" s="17">
        <v>18.12224441</v>
      </c>
      <c r="H66" s="17">
        <v>0</v>
      </c>
      <c r="I66" s="17">
        <v>0</v>
      </c>
      <c r="J66" s="17">
        <v>0</v>
      </c>
      <c r="K66" s="17">
        <v>0</v>
      </c>
      <c r="L66" s="17">
        <v>0</v>
      </c>
    </row>
    <row r="67" spans="2:12">
      <c r="B67" s="16" t="s">
        <v>39</v>
      </c>
      <c r="C67" s="17">
        <v>0</v>
      </c>
      <c r="D67" s="17">
        <v>0</v>
      </c>
      <c r="E67" s="17">
        <v>0</v>
      </c>
      <c r="F67" s="17">
        <v>0</v>
      </c>
      <c r="G67" s="17">
        <v>0</v>
      </c>
      <c r="H67" s="17">
        <v>0</v>
      </c>
      <c r="I67" s="17">
        <v>0</v>
      </c>
      <c r="J67" s="17">
        <v>0</v>
      </c>
      <c r="K67" s="17">
        <v>40.378405119999996</v>
      </c>
      <c r="L67" s="17">
        <v>0</v>
      </c>
    </row>
    <row r="68" spans="2:12">
      <c r="B68" s="14" t="s">
        <v>44</v>
      </c>
      <c r="C68" s="15">
        <v>5417.6153169099989</v>
      </c>
      <c r="D68" s="15">
        <v>6025.6440590899983</v>
      </c>
      <c r="E68" s="15">
        <v>9193.7689018100027</v>
      </c>
      <c r="F68" s="15">
        <v>9596.4256906900009</v>
      </c>
      <c r="G68" s="15">
        <v>15846.657207220003</v>
      </c>
      <c r="H68" s="15">
        <v>14384.32083423</v>
      </c>
      <c r="I68" s="15">
        <v>8430.8499541500059</v>
      </c>
      <c r="J68" s="15">
        <v>8537.1502613199973</v>
      </c>
      <c r="K68" s="15">
        <v>10921.547660499999</v>
      </c>
      <c r="L68" s="15">
        <v>10632.264801140005</v>
      </c>
    </row>
    <row r="69" spans="2:12">
      <c r="B69" s="16" t="s">
        <v>20</v>
      </c>
      <c r="C69" s="17">
        <v>0</v>
      </c>
      <c r="D69" s="17">
        <v>1645.6870596600002</v>
      </c>
      <c r="E69" s="17">
        <v>0</v>
      </c>
      <c r="F69" s="17">
        <v>0</v>
      </c>
      <c r="G69" s="17">
        <v>0</v>
      </c>
      <c r="H69" s="17">
        <v>0</v>
      </c>
      <c r="I69" s="17">
        <v>0</v>
      </c>
      <c r="J69" s="17">
        <v>0</v>
      </c>
      <c r="K69" s="17">
        <v>0</v>
      </c>
      <c r="L69" s="17">
        <v>0</v>
      </c>
    </row>
    <row r="70" spans="2:12">
      <c r="B70" s="16" t="s">
        <v>13</v>
      </c>
      <c r="C70" s="17">
        <v>3680.9159200699987</v>
      </c>
      <c r="D70" s="17">
        <v>3918.320005839998</v>
      </c>
      <c r="E70" s="17">
        <v>4039.5507440300021</v>
      </c>
      <c r="F70" s="17">
        <v>5269.3943021600007</v>
      </c>
      <c r="G70" s="17">
        <v>6631.1346362300019</v>
      </c>
      <c r="H70" s="17">
        <v>7715.3338926900005</v>
      </c>
      <c r="I70" s="17">
        <v>7522.274854740006</v>
      </c>
      <c r="J70" s="17">
        <v>7710.7570865699972</v>
      </c>
      <c r="K70" s="17">
        <v>9050.4689842199987</v>
      </c>
      <c r="L70" s="17">
        <v>9741.943218850005</v>
      </c>
    </row>
    <row r="71" spans="2:12">
      <c r="B71" s="16" t="s">
        <v>21</v>
      </c>
      <c r="C71" s="17">
        <v>19.490680000000001</v>
      </c>
      <c r="D71" s="17">
        <v>0</v>
      </c>
      <c r="E71" s="17">
        <v>0</v>
      </c>
      <c r="F71" s="17">
        <v>0</v>
      </c>
      <c r="G71" s="17">
        <v>0</v>
      </c>
      <c r="H71" s="17">
        <v>0</v>
      </c>
      <c r="I71" s="17">
        <v>0</v>
      </c>
      <c r="J71" s="17">
        <v>0</v>
      </c>
      <c r="K71" s="17">
        <v>0</v>
      </c>
      <c r="L71" s="17">
        <v>0</v>
      </c>
    </row>
    <row r="72" spans="2:12">
      <c r="B72" s="16" t="s">
        <v>14</v>
      </c>
      <c r="C72" s="17">
        <v>0.39130978999999999</v>
      </c>
      <c r="D72" s="17">
        <v>34.766235299999998</v>
      </c>
      <c r="E72" s="17">
        <v>0</v>
      </c>
      <c r="F72" s="17">
        <v>0</v>
      </c>
      <c r="G72" s="17">
        <v>0.05</v>
      </c>
      <c r="H72" s="17">
        <v>0</v>
      </c>
      <c r="I72" s="17">
        <v>66.366283389999992</v>
      </c>
      <c r="J72" s="17">
        <v>72.395723259999997</v>
      </c>
      <c r="K72" s="17">
        <v>103.23306821</v>
      </c>
      <c r="L72" s="17">
        <v>116.66995522000006</v>
      </c>
    </row>
    <row r="73" spans="2:12">
      <c r="B73" s="16" t="s">
        <v>15</v>
      </c>
      <c r="C73" s="17">
        <v>0</v>
      </c>
      <c r="D73" s="17">
        <v>0</v>
      </c>
      <c r="E73" s="17">
        <v>0</v>
      </c>
      <c r="F73" s="17">
        <v>0</v>
      </c>
      <c r="G73" s="17">
        <v>0</v>
      </c>
      <c r="H73" s="17">
        <v>0</v>
      </c>
      <c r="I73" s="17">
        <v>0</v>
      </c>
      <c r="J73" s="17">
        <v>0</v>
      </c>
      <c r="K73" s="17">
        <v>0</v>
      </c>
      <c r="L73" s="17">
        <v>0</v>
      </c>
    </row>
    <row r="74" spans="2:12">
      <c r="B74" s="16" t="s">
        <v>24</v>
      </c>
      <c r="C74" s="17">
        <v>39.142197670000002</v>
      </c>
      <c r="D74" s="17">
        <v>0</v>
      </c>
      <c r="E74" s="17">
        <v>0</v>
      </c>
      <c r="F74" s="17">
        <v>0</v>
      </c>
      <c r="G74" s="17">
        <v>0</v>
      </c>
      <c r="H74" s="17">
        <v>0</v>
      </c>
      <c r="I74" s="17">
        <v>0</v>
      </c>
      <c r="J74" s="17">
        <v>0</v>
      </c>
      <c r="K74" s="17">
        <v>0</v>
      </c>
      <c r="L74" s="17">
        <v>0</v>
      </c>
    </row>
    <row r="75" spans="2:12">
      <c r="B75" s="16" t="s">
        <v>16</v>
      </c>
      <c r="C75" s="17">
        <v>97.665381319999995</v>
      </c>
      <c r="D75" s="17">
        <v>22.874746930000001</v>
      </c>
      <c r="E75" s="17">
        <v>0</v>
      </c>
      <c r="F75" s="17">
        <v>0</v>
      </c>
      <c r="G75" s="17">
        <v>101.93948399999999</v>
      </c>
      <c r="H75" s="17">
        <v>0</v>
      </c>
      <c r="I75" s="17">
        <v>273.51222232999999</v>
      </c>
      <c r="J75" s="17">
        <v>279.43040349</v>
      </c>
      <c r="K75" s="17">
        <v>550.49779187999991</v>
      </c>
      <c r="L75" s="17">
        <v>263.15476594</v>
      </c>
    </row>
    <row r="76" spans="2:12">
      <c r="B76" s="16" t="s">
        <v>25</v>
      </c>
      <c r="C76" s="17">
        <v>0</v>
      </c>
      <c r="D76" s="17">
        <v>0</v>
      </c>
      <c r="E76" s="17">
        <v>0</v>
      </c>
      <c r="F76" s="17">
        <v>0</v>
      </c>
      <c r="G76" s="17">
        <v>0</v>
      </c>
      <c r="H76" s="17">
        <v>0</v>
      </c>
      <c r="I76" s="17">
        <v>0</v>
      </c>
      <c r="J76" s="17">
        <v>0</v>
      </c>
      <c r="K76" s="17">
        <v>0</v>
      </c>
      <c r="L76" s="17">
        <v>45</v>
      </c>
    </row>
    <row r="77" spans="2:12">
      <c r="B77" s="16" t="s">
        <v>26</v>
      </c>
      <c r="C77" s="17">
        <v>0</v>
      </c>
      <c r="D77" s="17">
        <v>19.795832969999999</v>
      </c>
      <c r="E77" s="17">
        <v>0</v>
      </c>
      <c r="F77" s="17">
        <v>0</v>
      </c>
      <c r="G77" s="17">
        <v>0</v>
      </c>
      <c r="H77" s="17">
        <v>0</v>
      </c>
      <c r="I77" s="17">
        <v>0</v>
      </c>
      <c r="J77" s="17">
        <v>0</v>
      </c>
      <c r="K77" s="17">
        <v>0</v>
      </c>
      <c r="L77" s="17">
        <v>0</v>
      </c>
    </row>
    <row r="78" spans="2:12">
      <c r="B78" s="16" t="s">
        <v>18</v>
      </c>
      <c r="C78" s="17">
        <v>422.64178636999998</v>
      </c>
      <c r="D78" s="17">
        <v>0</v>
      </c>
      <c r="E78" s="17">
        <v>0</v>
      </c>
      <c r="F78" s="17">
        <v>0</v>
      </c>
      <c r="G78" s="17">
        <v>0</v>
      </c>
      <c r="H78" s="17">
        <v>0</v>
      </c>
      <c r="I78" s="17">
        <v>0</v>
      </c>
      <c r="J78" s="17">
        <v>0</v>
      </c>
      <c r="K78" s="17">
        <v>0</v>
      </c>
      <c r="L78" s="17">
        <v>0</v>
      </c>
    </row>
    <row r="79" spans="2:12">
      <c r="B79" s="16" t="s">
        <v>28</v>
      </c>
      <c r="C79" s="17">
        <v>0</v>
      </c>
      <c r="D79" s="17">
        <v>7.5761161100000001</v>
      </c>
      <c r="E79" s="17">
        <v>0</v>
      </c>
      <c r="F79" s="17">
        <v>0</v>
      </c>
      <c r="G79" s="17">
        <v>0</v>
      </c>
      <c r="H79" s="17">
        <v>0</v>
      </c>
      <c r="I79" s="17">
        <v>0</v>
      </c>
      <c r="J79" s="17">
        <v>0</v>
      </c>
      <c r="K79" s="17">
        <v>0</v>
      </c>
      <c r="L79" s="17">
        <v>0</v>
      </c>
    </row>
    <row r="80" spans="2:12">
      <c r="B80" s="16" t="s">
        <v>30</v>
      </c>
      <c r="C80" s="17">
        <v>2.6660677799999997</v>
      </c>
      <c r="D80" s="17">
        <v>0</v>
      </c>
      <c r="E80" s="17">
        <v>0</v>
      </c>
      <c r="F80" s="17">
        <v>0</v>
      </c>
      <c r="G80" s="17">
        <v>0</v>
      </c>
      <c r="H80" s="17">
        <v>0</v>
      </c>
      <c r="I80" s="17">
        <v>0</v>
      </c>
      <c r="J80" s="17">
        <v>0</v>
      </c>
      <c r="K80" s="17">
        <v>0</v>
      </c>
      <c r="L80" s="17">
        <v>0</v>
      </c>
    </row>
    <row r="81" spans="2:12">
      <c r="B81" s="16" t="s">
        <v>32</v>
      </c>
      <c r="C81" s="17">
        <v>14.59942099</v>
      </c>
      <c r="D81" s="17">
        <v>0</v>
      </c>
      <c r="E81" s="17">
        <v>0</v>
      </c>
      <c r="F81" s="17">
        <v>0</v>
      </c>
      <c r="G81" s="17">
        <v>0</v>
      </c>
      <c r="H81" s="17">
        <v>0</v>
      </c>
      <c r="I81" s="17">
        <v>0</v>
      </c>
      <c r="J81" s="17">
        <v>0</v>
      </c>
      <c r="K81" s="17">
        <v>0</v>
      </c>
      <c r="L81" s="17">
        <v>0</v>
      </c>
    </row>
    <row r="82" spans="2:12">
      <c r="B82" s="16" t="s">
        <v>33</v>
      </c>
      <c r="C82" s="17">
        <v>0</v>
      </c>
      <c r="D82" s="17">
        <v>3.00532128</v>
      </c>
      <c r="E82" s="17">
        <v>0</v>
      </c>
      <c r="F82" s="17">
        <v>0</v>
      </c>
      <c r="G82" s="17">
        <v>0</v>
      </c>
      <c r="H82" s="17">
        <v>0</v>
      </c>
      <c r="I82" s="17">
        <v>0</v>
      </c>
      <c r="J82" s="17">
        <v>0</v>
      </c>
      <c r="K82" s="17">
        <v>0</v>
      </c>
      <c r="L82" s="17">
        <v>0</v>
      </c>
    </row>
    <row r="83" spans="2:12">
      <c r="B83" s="16" t="s">
        <v>34</v>
      </c>
      <c r="C83" s="17">
        <v>789.82780048999985</v>
      </c>
      <c r="D83" s="17">
        <v>6.8467690000000001</v>
      </c>
      <c r="E83" s="17">
        <v>2433.7740867700004</v>
      </c>
      <c r="F83" s="17">
        <v>3783.6463533400001</v>
      </c>
      <c r="G83" s="17">
        <v>8526.1904184900013</v>
      </c>
      <c r="H83" s="17">
        <v>6091.5810013</v>
      </c>
      <c r="I83" s="17">
        <v>0</v>
      </c>
      <c r="J83" s="17">
        <v>0</v>
      </c>
      <c r="K83" s="17">
        <v>936.99758718999999</v>
      </c>
      <c r="L83" s="17">
        <v>0</v>
      </c>
    </row>
    <row r="84" spans="2:12">
      <c r="B84" s="16" t="s">
        <v>37</v>
      </c>
      <c r="C84" s="17">
        <v>350.27475243000004</v>
      </c>
      <c r="D84" s="17">
        <v>366.59822099999997</v>
      </c>
      <c r="E84" s="17">
        <v>2720.4440710099998</v>
      </c>
      <c r="F84" s="17">
        <v>543.38503519000005</v>
      </c>
      <c r="G84" s="17">
        <v>587.34266849999995</v>
      </c>
      <c r="H84" s="17">
        <v>577.40594023999995</v>
      </c>
      <c r="I84" s="17">
        <v>568.69659368999999</v>
      </c>
      <c r="J84" s="17">
        <v>474.567048</v>
      </c>
      <c r="K84" s="17">
        <v>280.35022900000001</v>
      </c>
      <c r="L84" s="17">
        <v>465.49686113000001</v>
      </c>
    </row>
    <row r="85" spans="2:12">
      <c r="B85" s="16" t="s">
        <v>40</v>
      </c>
      <c r="C85" s="17">
        <v>0</v>
      </c>
      <c r="D85" s="17">
        <v>0.17375099999999999</v>
      </c>
      <c r="E85" s="17">
        <v>0</v>
      </c>
      <c r="F85" s="17">
        <v>0</v>
      </c>
      <c r="G85" s="17">
        <v>0</v>
      </c>
      <c r="H85" s="17">
        <v>0</v>
      </c>
      <c r="I85" s="17">
        <v>0</v>
      </c>
      <c r="J85" s="17">
        <v>0</v>
      </c>
      <c r="K85" s="17">
        <v>0</v>
      </c>
      <c r="L85" s="17">
        <v>0</v>
      </c>
    </row>
    <row r="86" spans="2:12">
      <c r="B86" s="14" t="s">
        <v>45</v>
      </c>
      <c r="C86" s="15">
        <v>11780.924668130005</v>
      </c>
      <c r="D86" s="15">
        <v>15875.842319989997</v>
      </c>
      <c r="E86" s="15">
        <v>17923.986284380004</v>
      </c>
      <c r="F86" s="15">
        <v>24323.822590169999</v>
      </c>
      <c r="G86" s="15">
        <v>28785.166452960002</v>
      </c>
      <c r="H86" s="15">
        <v>31705.034953850009</v>
      </c>
      <c r="I86" s="15">
        <v>35266.941054100003</v>
      </c>
      <c r="J86" s="15">
        <v>39054.046133829994</v>
      </c>
      <c r="K86" s="15">
        <v>50295.469058510003</v>
      </c>
      <c r="L86" s="15">
        <v>95049.998215460349</v>
      </c>
    </row>
    <row r="87" spans="2:12">
      <c r="B87" s="16" t="s">
        <v>14</v>
      </c>
      <c r="C87" s="17">
        <v>9844.9747264600046</v>
      </c>
      <c r="D87" s="17">
        <v>12933.519258259998</v>
      </c>
      <c r="E87" s="17">
        <v>15366.937429990005</v>
      </c>
      <c r="F87" s="17">
        <v>21771.087898999998</v>
      </c>
      <c r="G87" s="17">
        <v>26599.43277806</v>
      </c>
      <c r="H87" s="17">
        <v>28073.35114874001</v>
      </c>
      <c r="I87" s="17">
        <v>32664.121111350003</v>
      </c>
      <c r="J87" s="17">
        <v>36461.943340529993</v>
      </c>
      <c r="K87" s="17">
        <v>47335.42114975</v>
      </c>
      <c r="L87" s="17">
        <v>91303.356525930343</v>
      </c>
    </row>
    <row r="88" spans="2:12">
      <c r="B88" s="16" t="s">
        <v>15</v>
      </c>
      <c r="C88" s="17">
        <v>0</v>
      </c>
      <c r="D88" s="17">
        <v>0</v>
      </c>
      <c r="E88" s="17">
        <v>1.3872646200000001</v>
      </c>
      <c r="F88" s="17">
        <v>0</v>
      </c>
      <c r="G88" s="17">
        <v>0</v>
      </c>
      <c r="H88" s="17">
        <v>0</v>
      </c>
      <c r="I88" s="17">
        <v>0</v>
      </c>
      <c r="J88" s="17">
        <v>0</v>
      </c>
      <c r="K88" s="17">
        <v>0</v>
      </c>
      <c r="L88" s="17">
        <v>0</v>
      </c>
    </row>
    <row r="89" spans="2:12">
      <c r="B89" s="16" t="s">
        <v>24</v>
      </c>
      <c r="C89" s="17">
        <v>0</v>
      </c>
      <c r="D89" s="17">
        <v>0</v>
      </c>
      <c r="E89" s="17">
        <v>0</v>
      </c>
      <c r="F89" s="17">
        <v>0</v>
      </c>
      <c r="G89" s="17">
        <v>0.9</v>
      </c>
      <c r="H89" s="17">
        <v>0</v>
      </c>
      <c r="I89" s="17">
        <v>0</v>
      </c>
      <c r="J89" s="17">
        <v>416.27417558999997</v>
      </c>
      <c r="K89" s="17">
        <v>0</v>
      </c>
      <c r="L89" s="17">
        <v>0</v>
      </c>
    </row>
    <row r="90" spans="2:12">
      <c r="B90" s="16" t="s">
        <v>16</v>
      </c>
      <c r="C90" s="17">
        <v>1749.9881202500001</v>
      </c>
      <c r="D90" s="17">
        <v>2721.8855567499995</v>
      </c>
      <c r="E90" s="17">
        <v>2304.4070339899999</v>
      </c>
      <c r="F90" s="17">
        <v>2427.7346911700001</v>
      </c>
      <c r="G90" s="17">
        <v>2184.8336749</v>
      </c>
      <c r="H90" s="17">
        <v>2418.1567691499999</v>
      </c>
      <c r="I90" s="17">
        <v>2602.8199427499999</v>
      </c>
      <c r="J90" s="17">
        <v>0</v>
      </c>
      <c r="K90" s="17">
        <v>0</v>
      </c>
      <c r="L90" s="17">
        <v>0</v>
      </c>
    </row>
    <row r="91" spans="2:12">
      <c r="B91" s="16" t="s">
        <v>18</v>
      </c>
      <c r="C91" s="17">
        <v>185.96182141999998</v>
      </c>
      <c r="D91" s="17">
        <v>220.43750498</v>
      </c>
      <c r="E91" s="17">
        <v>251.25455578</v>
      </c>
      <c r="F91" s="17">
        <v>125</v>
      </c>
      <c r="G91" s="17">
        <v>0</v>
      </c>
      <c r="H91" s="17">
        <v>1213.5270359600001</v>
      </c>
      <c r="I91" s="17">
        <v>0</v>
      </c>
      <c r="J91" s="17">
        <v>2175.8286177099999</v>
      </c>
      <c r="K91" s="17">
        <v>2960.0479087600002</v>
      </c>
      <c r="L91" s="17">
        <v>3746.6416895299999</v>
      </c>
    </row>
    <row r="92" spans="2:12">
      <c r="B92" s="14" t="s">
        <v>46</v>
      </c>
      <c r="C92" s="15">
        <v>14943.291805409997</v>
      </c>
      <c r="D92" s="15">
        <v>18879.127504479995</v>
      </c>
      <c r="E92" s="15">
        <v>22363.789930660001</v>
      </c>
      <c r="F92" s="15">
        <v>26811.538362779993</v>
      </c>
      <c r="G92" s="15">
        <v>31147.829816329995</v>
      </c>
      <c r="H92" s="15">
        <v>30149.877163839978</v>
      </c>
      <c r="I92" s="15">
        <v>36412.705814959991</v>
      </c>
      <c r="J92" s="15">
        <v>42058.756662379987</v>
      </c>
      <c r="K92" s="15">
        <v>53328.195044859996</v>
      </c>
      <c r="L92" s="15">
        <v>52109.95746793002</v>
      </c>
    </row>
    <row r="93" spans="2:12">
      <c r="B93" s="16" t="s">
        <v>20</v>
      </c>
      <c r="C93" s="17">
        <v>0</v>
      </c>
      <c r="D93" s="17">
        <v>4760.7225509199998</v>
      </c>
      <c r="E93" s="17">
        <v>0</v>
      </c>
      <c r="F93" s="17">
        <v>0</v>
      </c>
      <c r="G93" s="17">
        <v>0</v>
      </c>
      <c r="H93" s="17">
        <v>0</v>
      </c>
      <c r="I93" s="17">
        <v>0</v>
      </c>
      <c r="J93" s="17">
        <v>0</v>
      </c>
      <c r="K93" s="17">
        <v>0</v>
      </c>
      <c r="L93" s="17">
        <v>0.6</v>
      </c>
    </row>
    <row r="94" spans="2:12">
      <c r="B94" s="16" t="s">
        <v>14</v>
      </c>
      <c r="C94" s="17">
        <v>0.09</v>
      </c>
      <c r="D94" s="17">
        <v>0</v>
      </c>
      <c r="E94" s="17">
        <v>0</v>
      </c>
      <c r="F94" s="17">
        <v>0</v>
      </c>
      <c r="G94" s="17">
        <v>0.14400399999999999</v>
      </c>
      <c r="H94" s="17">
        <v>0.21600016</v>
      </c>
      <c r="I94" s="17">
        <v>0</v>
      </c>
      <c r="J94" s="17">
        <v>0</v>
      </c>
      <c r="K94" s="17">
        <v>0</v>
      </c>
      <c r="L94" s="17">
        <v>0</v>
      </c>
    </row>
    <row r="95" spans="2:12">
      <c r="B95" s="16" t="s">
        <v>24</v>
      </c>
      <c r="C95" s="17">
        <v>7657.2060018699976</v>
      </c>
      <c r="D95" s="17">
        <v>11046.246029639997</v>
      </c>
      <c r="E95" s="17">
        <v>13907.232723639998</v>
      </c>
      <c r="F95" s="17">
        <v>17838.01452687999</v>
      </c>
      <c r="G95" s="17">
        <v>19777.159692279994</v>
      </c>
      <c r="H95" s="17">
        <v>20239.595944969984</v>
      </c>
      <c r="I95" s="17">
        <v>30296.706375279988</v>
      </c>
      <c r="J95" s="17">
        <v>32281.467996939988</v>
      </c>
      <c r="K95" s="17">
        <v>38742.935998050001</v>
      </c>
      <c r="L95" s="17">
        <v>39346.37786540002</v>
      </c>
    </row>
    <row r="96" spans="2:12">
      <c r="B96" s="16" t="s">
        <v>16</v>
      </c>
      <c r="C96" s="17">
        <v>258.30716333000004</v>
      </c>
      <c r="D96" s="17">
        <v>335.69179751999997</v>
      </c>
      <c r="E96" s="17">
        <v>341.90704172</v>
      </c>
      <c r="F96" s="17">
        <v>244.28595077</v>
      </c>
      <c r="G96" s="17">
        <v>345.73695679000002</v>
      </c>
      <c r="H96" s="17">
        <v>421.65210121000001</v>
      </c>
      <c r="I96" s="17">
        <v>455.50042439000003</v>
      </c>
      <c r="J96" s="17">
        <v>504.92308047000006</v>
      </c>
      <c r="K96" s="17">
        <v>304.21315671999997</v>
      </c>
      <c r="L96" s="17">
        <v>101.03988606</v>
      </c>
    </row>
    <row r="97" spans="2:12">
      <c r="B97" s="16" t="s">
        <v>26</v>
      </c>
      <c r="C97" s="17">
        <v>6875.6019745599997</v>
      </c>
      <c r="D97" s="17">
        <v>2096.5955390999998</v>
      </c>
      <c r="E97" s="17">
        <v>7212.6174569000013</v>
      </c>
      <c r="F97" s="17">
        <v>7028.141188990001</v>
      </c>
      <c r="G97" s="17">
        <v>7446.9080834799997</v>
      </c>
      <c r="H97" s="17">
        <v>5094.42012239</v>
      </c>
      <c r="I97" s="17">
        <v>5660.4990152900009</v>
      </c>
      <c r="J97" s="17">
        <v>6568.8155353299999</v>
      </c>
      <c r="K97" s="17">
        <v>10621.072179049999</v>
      </c>
      <c r="L97" s="17">
        <v>9477.7235676000018</v>
      </c>
    </row>
    <row r="98" spans="2:12">
      <c r="B98" s="16" t="s">
        <v>18</v>
      </c>
      <c r="C98" s="17">
        <v>152.08666565000001</v>
      </c>
      <c r="D98" s="17">
        <v>639.87158729999999</v>
      </c>
      <c r="E98" s="17">
        <v>902.03270840000005</v>
      </c>
      <c r="F98" s="17">
        <v>1701.0966961399999</v>
      </c>
      <c r="G98" s="17">
        <v>3577.8810797800002</v>
      </c>
      <c r="H98" s="17">
        <v>4393.9929951100003</v>
      </c>
      <c r="I98" s="17">
        <v>0</v>
      </c>
      <c r="J98" s="17">
        <v>2703.5500496399995</v>
      </c>
      <c r="K98" s="17">
        <v>3659.9737110399997</v>
      </c>
      <c r="L98" s="17">
        <v>3184.2161488699999</v>
      </c>
    </row>
    <row r="99" spans="2:12">
      <c r="B99" s="14" t="s">
        <v>47</v>
      </c>
      <c r="C99" s="15">
        <v>761.21176020000007</v>
      </c>
      <c r="D99" s="15">
        <v>1293.5786147099998</v>
      </c>
      <c r="E99" s="15">
        <v>1453.9335269000001</v>
      </c>
      <c r="F99" s="15">
        <v>1806.7724342500001</v>
      </c>
      <c r="G99" s="15">
        <v>1769.5420226600006</v>
      </c>
      <c r="H99" s="15">
        <v>1832.135710980001</v>
      </c>
      <c r="I99" s="15">
        <v>1957.9969096500004</v>
      </c>
      <c r="J99" s="15">
        <v>1979.1029335699995</v>
      </c>
      <c r="K99" s="15">
        <v>2097.5857278799999</v>
      </c>
      <c r="L99" s="15">
        <v>2025.3146664699993</v>
      </c>
    </row>
    <row r="100" spans="2:12">
      <c r="B100" s="16" t="s">
        <v>20</v>
      </c>
      <c r="C100" s="17">
        <v>0</v>
      </c>
      <c r="D100" s="17">
        <v>0</v>
      </c>
      <c r="E100" s="17">
        <v>0</v>
      </c>
      <c r="F100" s="17">
        <v>83.283302669999998</v>
      </c>
      <c r="G100" s="17">
        <v>0</v>
      </c>
      <c r="H100" s="17">
        <v>0</v>
      </c>
      <c r="I100" s="17">
        <v>0</v>
      </c>
      <c r="J100" s="17">
        <v>0</v>
      </c>
      <c r="K100" s="17">
        <v>0</v>
      </c>
      <c r="L100" s="17">
        <v>0</v>
      </c>
    </row>
    <row r="101" spans="2:12">
      <c r="B101" s="16" t="s">
        <v>14</v>
      </c>
      <c r="C101" s="17">
        <v>0</v>
      </c>
      <c r="D101" s="17">
        <v>0</v>
      </c>
      <c r="E101" s="17">
        <v>0</v>
      </c>
      <c r="F101" s="17">
        <v>0</v>
      </c>
      <c r="G101" s="17">
        <v>0</v>
      </c>
      <c r="H101" s="17">
        <v>0</v>
      </c>
      <c r="I101" s="17">
        <v>0</v>
      </c>
      <c r="J101" s="17">
        <v>0</v>
      </c>
      <c r="K101" s="17">
        <v>0</v>
      </c>
      <c r="L101" s="17">
        <v>0</v>
      </c>
    </row>
    <row r="102" spans="2:12">
      <c r="B102" s="16" t="s">
        <v>15</v>
      </c>
      <c r="C102" s="17">
        <v>726.52976003000003</v>
      </c>
      <c r="D102" s="17">
        <v>1241.2774577399998</v>
      </c>
      <c r="E102" s="17">
        <v>1393.76703542</v>
      </c>
      <c r="F102" s="17">
        <v>1723.48913158</v>
      </c>
      <c r="G102" s="17">
        <v>1769.5420226600006</v>
      </c>
      <c r="H102" s="17">
        <v>1832.135710980001</v>
      </c>
      <c r="I102" s="17">
        <v>1957.9969096500004</v>
      </c>
      <c r="J102" s="17">
        <v>1979.1029335699995</v>
      </c>
      <c r="K102" s="17">
        <v>2096.6347278799999</v>
      </c>
      <c r="L102" s="17">
        <v>2025.3146664699993</v>
      </c>
    </row>
    <row r="103" spans="2:12">
      <c r="B103" s="16" t="s">
        <v>24</v>
      </c>
      <c r="C103" s="17">
        <v>0</v>
      </c>
      <c r="D103" s="17">
        <v>0</v>
      </c>
      <c r="E103" s="17">
        <v>0</v>
      </c>
      <c r="F103" s="17">
        <v>0</v>
      </c>
      <c r="G103" s="17">
        <v>0</v>
      </c>
      <c r="H103" s="17">
        <v>0</v>
      </c>
      <c r="I103" s="17">
        <v>0</v>
      </c>
      <c r="J103" s="17">
        <v>0</v>
      </c>
      <c r="K103" s="17">
        <v>0</v>
      </c>
      <c r="L103" s="17">
        <v>0</v>
      </c>
    </row>
    <row r="104" spans="2:12">
      <c r="B104" s="16" t="s">
        <v>16</v>
      </c>
      <c r="C104" s="17">
        <v>34.682000170000002</v>
      </c>
      <c r="D104" s="17">
        <v>52.301156970000001</v>
      </c>
      <c r="E104" s="17">
        <v>60.166491479999998</v>
      </c>
      <c r="F104" s="17">
        <v>0</v>
      </c>
      <c r="G104" s="17">
        <v>0</v>
      </c>
      <c r="H104" s="17">
        <v>0</v>
      </c>
      <c r="I104" s="17">
        <v>0</v>
      </c>
      <c r="J104" s="17">
        <v>0</v>
      </c>
      <c r="K104" s="17">
        <v>0.95099999999999996</v>
      </c>
      <c r="L104" s="17">
        <v>0</v>
      </c>
    </row>
    <row r="105" spans="2:12">
      <c r="B105" s="14" t="s">
        <v>48</v>
      </c>
      <c r="C105" s="15">
        <v>606.87617795999995</v>
      </c>
      <c r="D105" s="15">
        <v>720.53432262000001</v>
      </c>
      <c r="E105" s="15">
        <v>611.80776266000009</v>
      </c>
      <c r="F105" s="15">
        <v>958.06886076000001</v>
      </c>
      <c r="G105" s="15">
        <v>1276.26182578</v>
      </c>
      <c r="H105" s="15">
        <v>1443.9148693000002</v>
      </c>
      <c r="I105" s="15">
        <v>1216.0603724300001</v>
      </c>
      <c r="J105" s="15">
        <v>1407.7502249499998</v>
      </c>
      <c r="K105" s="15">
        <v>1657.766517</v>
      </c>
      <c r="L105" s="15">
        <v>1651.8200165600003</v>
      </c>
    </row>
    <row r="106" spans="2:12">
      <c r="B106" s="16" t="s">
        <v>20</v>
      </c>
      <c r="C106" s="17">
        <v>0</v>
      </c>
      <c r="D106" s="17">
        <v>0</v>
      </c>
      <c r="E106" s="17">
        <v>0</v>
      </c>
      <c r="F106" s="17">
        <v>65.37425730999999</v>
      </c>
      <c r="G106" s="17">
        <v>0</v>
      </c>
      <c r="H106" s="17">
        <v>0</v>
      </c>
      <c r="I106" s="17">
        <v>0</v>
      </c>
      <c r="J106" s="17">
        <v>0</v>
      </c>
      <c r="K106" s="17">
        <v>0</v>
      </c>
      <c r="L106" s="17">
        <v>0</v>
      </c>
    </row>
    <row r="107" spans="2:12">
      <c r="B107" s="16" t="s">
        <v>14</v>
      </c>
      <c r="C107" s="17">
        <v>0</v>
      </c>
      <c r="D107" s="17">
        <v>6.5279610000000003</v>
      </c>
      <c r="E107" s="17">
        <v>21.99999996</v>
      </c>
      <c r="F107" s="17">
        <v>0</v>
      </c>
      <c r="G107" s="17">
        <v>22.802730489999998</v>
      </c>
      <c r="H107" s="17">
        <v>25.038246000000001</v>
      </c>
      <c r="I107" s="17">
        <v>26.220616</v>
      </c>
      <c r="J107" s="17">
        <v>24.2727</v>
      </c>
      <c r="K107" s="17">
        <v>29.257020000000001</v>
      </c>
      <c r="L107" s="17">
        <v>79.733254599999995</v>
      </c>
    </row>
    <row r="108" spans="2:12">
      <c r="B108" s="16" t="s">
        <v>16</v>
      </c>
      <c r="C108" s="17">
        <v>0</v>
      </c>
      <c r="D108" s="17">
        <v>0</v>
      </c>
      <c r="E108" s="17">
        <v>0</v>
      </c>
      <c r="F108" s="17">
        <v>0</v>
      </c>
      <c r="G108" s="17">
        <v>18.450745170000001</v>
      </c>
      <c r="H108" s="17">
        <v>17.247954</v>
      </c>
      <c r="I108" s="17">
        <v>17.44729976</v>
      </c>
      <c r="J108" s="17">
        <v>29.281378</v>
      </c>
      <c r="K108" s="17">
        <v>17.215489600000002</v>
      </c>
      <c r="L108" s="17">
        <v>17.356345999999998</v>
      </c>
    </row>
    <row r="109" spans="2:12">
      <c r="B109" s="16" t="s">
        <v>18</v>
      </c>
      <c r="C109" s="17">
        <v>279.99999995999997</v>
      </c>
      <c r="D109" s="17">
        <v>261</v>
      </c>
      <c r="E109" s="17">
        <v>270.62503199999998</v>
      </c>
      <c r="F109" s="17">
        <v>449.10550401</v>
      </c>
      <c r="G109" s="17">
        <v>683.04542074000005</v>
      </c>
      <c r="H109" s="17">
        <v>741.61255559000006</v>
      </c>
      <c r="I109" s="17">
        <v>501.15686002999996</v>
      </c>
      <c r="J109" s="17">
        <v>778.53973703999986</v>
      </c>
      <c r="K109" s="17">
        <v>948.7677233600001</v>
      </c>
      <c r="L109" s="17">
        <v>846.22115499999995</v>
      </c>
    </row>
    <row r="110" spans="2:12">
      <c r="B110" s="16" t="s">
        <v>29</v>
      </c>
      <c r="C110" s="17">
        <v>48.411042300000013</v>
      </c>
      <c r="D110" s="17">
        <v>0</v>
      </c>
      <c r="E110" s="17">
        <v>0</v>
      </c>
      <c r="F110" s="17">
        <v>0</v>
      </c>
      <c r="G110" s="17">
        <v>0</v>
      </c>
      <c r="H110" s="17">
        <v>0</v>
      </c>
      <c r="I110" s="17">
        <v>0</v>
      </c>
      <c r="J110" s="17">
        <v>0</v>
      </c>
      <c r="K110" s="17">
        <v>0</v>
      </c>
      <c r="L110" s="17">
        <v>0</v>
      </c>
    </row>
    <row r="111" spans="2:12">
      <c r="B111" s="16" t="s">
        <v>36</v>
      </c>
      <c r="C111" s="17">
        <v>278.46513569999996</v>
      </c>
      <c r="D111" s="17">
        <v>453.00636161999995</v>
      </c>
      <c r="E111" s="17">
        <v>319.18273070000009</v>
      </c>
      <c r="F111" s="17">
        <v>443.58909944000004</v>
      </c>
      <c r="G111" s="17">
        <v>551.96292937999976</v>
      </c>
      <c r="H111" s="17">
        <v>660.01611371000001</v>
      </c>
      <c r="I111" s="17">
        <v>671.23559664000015</v>
      </c>
      <c r="J111" s="17">
        <v>575.65640990999998</v>
      </c>
      <c r="K111" s="17">
        <v>662.52628404000006</v>
      </c>
      <c r="L111" s="17">
        <v>708.50926096000035</v>
      </c>
    </row>
    <row r="112" spans="2:12">
      <c r="B112" s="14" t="s">
        <v>49</v>
      </c>
      <c r="C112" s="15">
        <v>3381.1870246700014</v>
      </c>
      <c r="D112" s="15">
        <v>5609.8149129899994</v>
      </c>
      <c r="E112" s="15">
        <v>5552.0485797500023</v>
      </c>
      <c r="F112" s="15">
        <v>6957.2714257899988</v>
      </c>
      <c r="G112" s="15">
        <v>9785.6016252499994</v>
      </c>
      <c r="H112" s="15">
        <v>7534.3777030399988</v>
      </c>
      <c r="I112" s="15">
        <v>7198.5014610299959</v>
      </c>
      <c r="J112" s="15">
        <v>7059.5642346599989</v>
      </c>
      <c r="K112" s="15">
        <v>9002.4365579000005</v>
      </c>
      <c r="L112" s="15">
        <v>9011.7722700599934</v>
      </c>
    </row>
    <row r="113" spans="2:12">
      <c r="B113" s="16" t="s">
        <v>20</v>
      </c>
      <c r="C113" s="17">
        <v>0</v>
      </c>
      <c r="D113" s="17">
        <v>12.897221800000001</v>
      </c>
      <c r="E113" s="17">
        <v>0</v>
      </c>
      <c r="F113" s="17">
        <v>0</v>
      </c>
      <c r="G113" s="17">
        <v>0</v>
      </c>
      <c r="H113" s="17">
        <v>0</v>
      </c>
      <c r="I113" s="17">
        <v>0</v>
      </c>
      <c r="J113" s="17">
        <v>0</v>
      </c>
      <c r="K113" s="17">
        <v>0</v>
      </c>
      <c r="L113" s="17">
        <v>0</v>
      </c>
    </row>
    <row r="114" spans="2:12">
      <c r="B114" s="16" t="s">
        <v>14</v>
      </c>
      <c r="C114" s="17">
        <v>0</v>
      </c>
      <c r="D114" s="17">
        <v>18.412365640000001</v>
      </c>
      <c r="E114" s="17">
        <v>18.60602746</v>
      </c>
      <c r="F114" s="17">
        <v>19.908185890000002</v>
      </c>
      <c r="G114" s="17">
        <v>18.920071780000001</v>
      </c>
      <c r="H114" s="17">
        <v>23.509647449999999</v>
      </c>
      <c r="I114" s="17">
        <v>17.739999960000002</v>
      </c>
      <c r="J114" s="17">
        <v>23.70934287</v>
      </c>
      <c r="K114" s="17">
        <v>0</v>
      </c>
      <c r="L114" s="17">
        <v>0</v>
      </c>
    </row>
    <row r="115" spans="2:12">
      <c r="B115" s="16" t="s">
        <v>16</v>
      </c>
      <c r="C115" s="17">
        <v>0</v>
      </c>
      <c r="D115" s="17">
        <v>81.999999989999992</v>
      </c>
      <c r="E115" s="17">
        <v>7.4999969999999996</v>
      </c>
      <c r="F115" s="17">
        <v>0</v>
      </c>
      <c r="G115" s="17">
        <v>0</v>
      </c>
      <c r="H115" s="17">
        <v>0</v>
      </c>
      <c r="I115" s="17">
        <v>0</v>
      </c>
      <c r="J115" s="17">
        <v>0</v>
      </c>
      <c r="K115" s="17">
        <v>0</v>
      </c>
      <c r="L115" s="17">
        <v>0</v>
      </c>
    </row>
    <row r="116" spans="2:12">
      <c r="B116" s="16" t="s">
        <v>28</v>
      </c>
      <c r="C116" s="17">
        <v>3381.1870246700014</v>
      </c>
      <c r="D116" s="17">
        <v>5358.8684708399996</v>
      </c>
      <c r="E116" s="17">
        <v>5522.1319532900025</v>
      </c>
      <c r="F116" s="17">
        <v>6932.8632403799993</v>
      </c>
      <c r="G116" s="17">
        <v>9766.6815534699999</v>
      </c>
      <c r="H116" s="17">
        <v>7510.8680555899991</v>
      </c>
      <c r="I116" s="17">
        <v>7180.7614610699957</v>
      </c>
      <c r="J116" s="17">
        <v>7035.8548917899989</v>
      </c>
      <c r="K116" s="17">
        <v>9002.4365579000005</v>
      </c>
      <c r="L116" s="17">
        <v>9011.7722700599934</v>
      </c>
    </row>
    <row r="117" spans="2:12">
      <c r="B117" s="16" t="s">
        <v>37</v>
      </c>
      <c r="C117" s="17">
        <v>0</v>
      </c>
      <c r="D117" s="17">
        <v>137.63685472</v>
      </c>
      <c r="E117" s="17">
        <v>3.8106019999999998</v>
      </c>
      <c r="F117" s="17">
        <v>4.4999995199999994</v>
      </c>
      <c r="G117" s="17">
        <v>0</v>
      </c>
      <c r="H117" s="17">
        <v>0</v>
      </c>
      <c r="I117" s="17">
        <v>0</v>
      </c>
      <c r="J117" s="17">
        <v>0</v>
      </c>
      <c r="K117" s="17">
        <v>0</v>
      </c>
      <c r="L117" s="17">
        <v>0</v>
      </c>
    </row>
    <row r="118" spans="2:12">
      <c r="B118" s="14" t="s">
        <v>50</v>
      </c>
      <c r="C118" s="15">
        <v>2077.8362662600002</v>
      </c>
      <c r="D118" s="15">
        <v>7223.9305576100014</v>
      </c>
      <c r="E118" s="15">
        <v>7413.4173819999996</v>
      </c>
      <c r="F118" s="15">
        <v>22592.93737494</v>
      </c>
      <c r="G118" s="15">
        <v>28851.259273360003</v>
      </c>
      <c r="H118" s="15">
        <v>22711.960749720001</v>
      </c>
      <c r="I118" s="15">
        <v>26936.12222574999</v>
      </c>
      <c r="J118" s="15">
        <v>33005.947824599985</v>
      </c>
      <c r="K118" s="15">
        <v>68494.517937770055</v>
      </c>
      <c r="L118" s="15">
        <v>23165.75467916</v>
      </c>
    </row>
    <row r="119" spans="2:12">
      <c r="B119" s="16" t="s">
        <v>20</v>
      </c>
      <c r="C119" s="17">
        <v>0</v>
      </c>
      <c r="D119" s="17">
        <v>0</v>
      </c>
      <c r="E119" s="17">
        <v>0</v>
      </c>
      <c r="F119" s="17">
        <v>1209.4216617299999</v>
      </c>
      <c r="G119" s="17">
        <v>0</v>
      </c>
      <c r="H119" s="17">
        <v>0</v>
      </c>
      <c r="I119" s="17">
        <v>0</v>
      </c>
      <c r="J119" s="17">
        <v>0</v>
      </c>
      <c r="K119" s="17">
        <v>0</v>
      </c>
      <c r="L119" s="17">
        <v>0</v>
      </c>
    </row>
    <row r="120" spans="2:12">
      <c r="B120" s="16" t="s">
        <v>13</v>
      </c>
      <c r="C120" s="17">
        <v>0</v>
      </c>
      <c r="D120" s="17">
        <v>0</v>
      </c>
      <c r="E120" s="17">
        <v>0</v>
      </c>
      <c r="F120" s="17">
        <v>26.528768639999999</v>
      </c>
      <c r="G120" s="17">
        <v>107.26531515999999</v>
      </c>
      <c r="H120" s="17">
        <v>256.50850033</v>
      </c>
      <c r="I120" s="17">
        <v>34.453041340000006</v>
      </c>
      <c r="J120" s="17">
        <v>34.843041340000006</v>
      </c>
      <c r="K120" s="17">
        <v>94.85725995</v>
      </c>
      <c r="L120" s="17">
        <v>33.1175</v>
      </c>
    </row>
    <row r="121" spans="2:12">
      <c r="B121" s="16" t="s">
        <v>21</v>
      </c>
      <c r="C121" s="17">
        <v>0</v>
      </c>
      <c r="D121" s="17">
        <v>59.709991219999999</v>
      </c>
      <c r="E121" s="17">
        <v>24</v>
      </c>
      <c r="F121" s="17">
        <v>103.47757249000001</v>
      </c>
      <c r="G121" s="17">
        <v>12.331844200000001</v>
      </c>
      <c r="H121" s="17">
        <v>4.1607301400000001</v>
      </c>
      <c r="I121" s="17">
        <v>0</v>
      </c>
      <c r="J121" s="17">
        <v>0</v>
      </c>
      <c r="K121" s="17">
        <v>0</v>
      </c>
      <c r="L121" s="17">
        <v>0</v>
      </c>
    </row>
    <row r="122" spans="2:12">
      <c r="B122" s="16" t="s">
        <v>22</v>
      </c>
      <c r="C122" s="17">
        <v>0</v>
      </c>
      <c r="D122" s="17">
        <v>4.2137769</v>
      </c>
      <c r="E122" s="17">
        <v>1</v>
      </c>
      <c r="F122" s="17">
        <v>4</v>
      </c>
      <c r="G122" s="17">
        <v>0.88492762999999997</v>
      </c>
      <c r="H122" s="17">
        <v>0</v>
      </c>
      <c r="I122" s="17">
        <v>0</v>
      </c>
      <c r="J122" s="17">
        <v>0</v>
      </c>
      <c r="K122" s="17">
        <v>0</v>
      </c>
      <c r="L122" s="17">
        <v>0</v>
      </c>
    </row>
    <row r="123" spans="2:12">
      <c r="B123" s="16" t="s">
        <v>23</v>
      </c>
      <c r="C123" s="17">
        <v>0</v>
      </c>
      <c r="D123" s="17">
        <v>0</v>
      </c>
      <c r="E123" s="17">
        <v>4</v>
      </c>
      <c r="F123" s="17">
        <v>0</v>
      </c>
      <c r="G123" s="17">
        <v>0</v>
      </c>
      <c r="H123" s="17">
        <v>0</v>
      </c>
      <c r="I123" s="17">
        <v>0</v>
      </c>
      <c r="J123" s="17">
        <v>0</v>
      </c>
      <c r="K123" s="17">
        <v>0</v>
      </c>
      <c r="L123" s="17">
        <v>0</v>
      </c>
    </row>
    <row r="124" spans="2:12">
      <c r="B124" s="16" t="s">
        <v>14</v>
      </c>
      <c r="C124" s="17">
        <v>0</v>
      </c>
      <c r="D124" s="17">
        <v>329</v>
      </c>
      <c r="E124" s="17">
        <v>156.25</v>
      </c>
      <c r="F124" s="17">
        <v>60.88563328</v>
      </c>
      <c r="G124" s="17">
        <v>0</v>
      </c>
      <c r="H124" s="17">
        <v>0</v>
      </c>
      <c r="I124" s="17">
        <v>0</v>
      </c>
      <c r="J124" s="17">
        <v>0</v>
      </c>
      <c r="K124" s="17">
        <v>0</v>
      </c>
      <c r="L124" s="17">
        <v>0</v>
      </c>
    </row>
    <row r="125" spans="2:12">
      <c r="B125" s="16" t="s">
        <v>15</v>
      </c>
      <c r="C125" s="17">
        <v>0</v>
      </c>
      <c r="D125" s="17">
        <v>565.98912894000011</v>
      </c>
      <c r="E125" s="17">
        <v>628.16986464999991</v>
      </c>
      <c r="F125" s="17">
        <v>405.87888756999996</v>
      </c>
      <c r="G125" s="17">
        <v>39.283848150000004</v>
      </c>
      <c r="H125" s="17">
        <v>59.931117999999998</v>
      </c>
      <c r="I125" s="17">
        <v>0</v>
      </c>
      <c r="J125" s="17">
        <v>0</v>
      </c>
      <c r="K125" s="17">
        <v>29.146351580000001</v>
      </c>
      <c r="L125" s="17">
        <v>0</v>
      </c>
    </row>
    <row r="126" spans="2:12">
      <c r="B126" s="16" t="s">
        <v>24</v>
      </c>
      <c r="C126" s="17">
        <v>0</v>
      </c>
      <c r="D126" s="17">
        <v>0</v>
      </c>
      <c r="E126" s="17">
        <v>15</v>
      </c>
      <c r="F126" s="17">
        <v>17.714150619999998</v>
      </c>
      <c r="G126" s="17">
        <v>30.648985070000002</v>
      </c>
      <c r="H126" s="17">
        <v>0</v>
      </c>
      <c r="I126" s="17">
        <v>0</v>
      </c>
      <c r="J126" s="17">
        <v>0</v>
      </c>
      <c r="K126" s="17">
        <v>8</v>
      </c>
      <c r="L126" s="17">
        <v>0</v>
      </c>
    </row>
    <row r="127" spans="2:12">
      <c r="B127" s="16" t="s">
        <v>16</v>
      </c>
      <c r="C127" s="17">
        <v>0</v>
      </c>
      <c r="D127" s="17">
        <v>0</v>
      </c>
      <c r="E127" s="17">
        <v>10</v>
      </c>
      <c r="F127" s="17">
        <v>0.35571185999999999</v>
      </c>
      <c r="G127" s="17">
        <v>0</v>
      </c>
      <c r="H127" s="17">
        <v>0</v>
      </c>
      <c r="I127" s="17">
        <v>0</v>
      </c>
      <c r="J127" s="17">
        <v>0</v>
      </c>
      <c r="K127" s="17">
        <v>0</v>
      </c>
      <c r="L127" s="17">
        <v>0</v>
      </c>
    </row>
    <row r="128" spans="2:12">
      <c r="B128" s="16" t="s">
        <v>25</v>
      </c>
      <c r="C128" s="17">
        <v>0</v>
      </c>
      <c r="D128" s="17">
        <v>312.03687867999997</v>
      </c>
      <c r="E128" s="17">
        <v>1846.4706005999999</v>
      </c>
      <c r="F128" s="17">
        <v>2246.7288519700001</v>
      </c>
      <c r="G128" s="17">
        <v>7102.2715500399991</v>
      </c>
      <c r="H128" s="17">
        <v>7075.7275095999994</v>
      </c>
      <c r="I128" s="17">
        <v>1185.3343781400001</v>
      </c>
      <c r="J128" s="17">
        <v>1479.2904620299998</v>
      </c>
      <c r="K128" s="17">
        <v>2218.7316981499998</v>
      </c>
      <c r="L128" s="17">
        <v>874.17209645000003</v>
      </c>
    </row>
    <row r="129" spans="2:14">
      <c r="B129" s="16" t="s">
        <v>26</v>
      </c>
      <c r="C129" s="17">
        <v>0</v>
      </c>
      <c r="D129" s="17">
        <v>19.560871849999998</v>
      </c>
      <c r="E129" s="17">
        <v>22.5</v>
      </c>
      <c r="F129" s="17">
        <v>16.560707189999999</v>
      </c>
      <c r="G129" s="17">
        <v>63.861904940000002</v>
      </c>
      <c r="H129" s="17">
        <v>127.70326270000001</v>
      </c>
      <c r="I129" s="17">
        <v>0</v>
      </c>
      <c r="J129" s="17">
        <v>0</v>
      </c>
      <c r="K129" s="17">
        <v>0</v>
      </c>
      <c r="L129" s="17">
        <v>0</v>
      </c>
    </row>
    <row r="130" spans="2:14">
      <c r="B130" s="16" t="s">
        <v>17</v>
      </c>
      <c r="C130" s="17">
        <v>0</v>
      </c>
      <c r="D130" s="17">
        <v>0</v>
      </c>
      <c r="E130" s="17">
        <v>0</v>
      </c>
      <c r="F130" s="17">
        <v>0</v>
      </c>
      <c r="G130" s="17">
        <v>18.861662929999998</v>
      </c>
      <c r="H130" s="17">
        <v>0</v>
      </c>
      <c r="I130" s="17">
        <v>0</v>
      </c>
      <c r="J130" s="17">
        <v>0</v>
      </c>
      <c r="K130" s="17">
        <v>0</v>
      </c>
      <c r="L130" s="17">
        <v>0</v>
      </c>
    </row>
    <row r="131" spans="2:14">
      <c r="B131" s="16" t="s">
        <v>18</v>
      </c>
      <c r="C131" s="17">
        <v>0</v>
      </c>
      <c r="D131" s="17">
        <v>0</v>
      </c>
      <c r="E131" s="17">
        <v>0</v>
      </c>
      <c r="F131" s="17">
        <v>0</v>
      </c>
      <c r="G131" s="17">
        <v>0</v>
      </c>
      <c r="H131" s="17">
        <v>0</v>
      </c>
      <c r="I131" s="17">
        <v>0</v>
      </c>
      <c r="J131" s="17">
        <v>0</v>
      </c>
      <c r="K131" s="17">
        <v>0</v>
      </c>
      <c r="L131" s="17">
        <v>0</v>
      </c>
    </row>
    <row r="132" spans="2:14">
      <c r="B132" s="16" t="s">
        <v>30</v>
      </c>
      <c r="C132" s="17">
        <v>0</v>
      </c>
      <c r="D132" s="17">
        <v>42.477629180000001</v>
      </c>
      <c r="E132" s="17">
        <v>0</v>
      </c>
      <c r="F132" s="17">
        <v>0</v>
      </c>
      <c r="G132" s="17">
        <v>0</v>
      </c>
      <c r="H132" s="17">
        <v>0</v>
      </c>
      <c r="I132" s="17">
        <v>0</v>
      </c>
      <c r="J132" s="17">
        <v>0</v>
      </c>
      <c r="K132" s="17">
        <v>0</v>
      </c>
      <c r="L132" s="17">
        <v>0</v>
      </c>
    </row>
    <row r="133" spans="2:14">
      <c r="B133" s="16" t="s">
        <v>31</v>
      </c>
      <c r="C133" s="17">
        <v>0</v>
      </c>
      <c r="D133" s="17">
        <v>0</v>
      </c>
      <c r="E133" s="17">
        <v>0</v>
      </c>
      <c r="F133" s="17">
        <v>0</v>
      </c>
      <c r="G133" s="17">
        <v>11.88121512</v>
      </c>
      <c r="H133" s="17">
        <v>0</v>
      </c>
      <c r="I133" s="17">
        <v>0</v>
      </c>
      <c r="J133" s="17">
        <v>0</v>
      </c>
      <c r="K133" s="17">
        <v>0</v>
      </c>
      <c r="L133" s="17">
        <v>0</v>
      </c>
    </row>
    <row r="134" spans="2:14">
      <c r="B134" s="16" t="s">
        <v>32</v>
      </c>
      <c r="C134" s="17">
        <v>2077.8362662600002</v>
      </c>
      <c r="D134" s="17">
        <v>5822.9223538400011</v>
      </c>
      <c r="E134" s="17">
        <v>4608.4710880700004</v>
      </c>
      <c r="F134" s="17">
        <v>17874.498468590002</v>
      </c>
      <c r="G134" s="17">
        <v>20982.683380450002</v>
      </c>
      <c r="H134" s="17">
        <v>14793.366045650002</v>
      </c>
      <c r="I134" s="17">
        <v>25402.279219449993</v>
      </c>
      <c r="J134" s="17">
        <v>31237.265046209988</v>
      </c>
      <c r="K134" s="17">
        <v>65872.812857460041</v>
      </c>
      <c r="L134" s="17">
        <v>21924.646792389998</v>
      </c>
    </row>
    <row r="135" spans="2:14">
      <c r="B135" s="16" t="s">
        <v>33</v>
      </c>
      <c r="C135" s="17">
        <v>0</v>
      </c>
      <c r="D135" s="17">
        <v>62.419927000000001</v>
      </c>
      <c r="E135" s="17">
        <v>72.555828680000005</v>
      </c>
      <c r="F135" s="17">
        <v>555.93124880999994</v>
      </c>
      <c r="G135" s="17">
        <v>383.62091853999993</v>
      </c>
      <c r="H135" s="17">
        <v>333.55303077999997</v>
      </c>
      <c r="I135" s="17">
        <v>314.05558681999997</v>
      </c>
      <c r="J135" s="17">
        <v>254.54927502000001</v>
      </c>
      <c r="K135" s="17">
        <v>270.96977062999997</v>
      </c>
      <c r="L135" s="17">
        <v>283.3916916</v>
      </c>
    </row>
    <row r="136" spans="2:14">
      <c r="B136" s="16" t="s">
        <v>34</v>
      </c>
      <c r="C136" s="17">
        <v>0</v>
      </c>
      <c r="D136" s="17">
        <v>5.6</v>
      </c>
      <c r="E136" s="17">
        <v>25</v>
      </c>
      <c r="F136" s="17">
        <v>70.755712189999997</v>
      </c>
      <c r="G136" s="17">
        <v>0</v>
      </c>
      <c r="H136" s="17">
        <v>0</v>
      </c>
      <c r="I136" s="17">
        <v>0</v>
      </c>
      <c r="J136" s="17">
        <v>0</v>
      </c>
      <c r="K136" s="17">
        <v>0</v>
      </c>
      <c r="L136" s="17">
        <v>0</v>
      </c>
    </row>
    <row r="137" spans="2:14">
      <c r="B137" s="16" t="s">
        <v>35</v>
      </c>
      <c r="C137" s="17">
        <v>0</v>
      </c>
      <c r="D137" s="17">
        <v>0</v>
      </c>
      <c r="E137" s="17">
        <v>0</v>
      </c>
      <c r="F137" s="17">
        <v>0</v>
      </c>
      <c r="G137" s="17">
        <v>0</v>
      </c>
      <c r="H137" s="17">
        <v>0</v>
      </c>
      <c r="I137" s="17">
        <v>0</v>
      </c>
      <c r="J137" s="17">
        <v>0</v>
      </c>
      <c r="K137" s="17">
        <v>0</v>
      </c>
      <c r="L137" s="17">
        <v>0</v>
      </c>
    </row>
    <row r="138" spans="2:14">
      <c r="B138" s="16" t="s">
        <v>36</v>
      </c>
      <c r="C138" s="17">
        <v>0</v>
      </c>
      <c r="D138" s="17">
        <v>0</v>
      </c>
      <c r="E138" s="17">
        <v>0</v>
      </c>
      <c r="F138" s="17">
        <v>0</v>
      </c>
      <c r="G138" s="17">
        <v>0</v>
      </c>
      <c r="H138" s="17">
        <v>0</v>
      </c>
      <c r="I138" s="17">
        <v>0</v>
      </c>
      <c r="J138" s="17">
        <v>0</v>
      </c>
      <c r="K138" s="17">
        <v>0</v>
      </c>
      <c r="L138" s="17">
        <v>50.426598720000001</v>
      </c>
    </row>
    <row r="139" spans="2:14">
      <c r="B139" s="16" t="s">
        <v>39</v>
      </c>
      <c r="C139" s="17">
        <v>0</v>
      </c>
      <c r="D139" s="17">
        <v>0</v>
      </c>
      <c r="E139" s="17">
        <v>0</v>
      </c>
      <c r="F139" s="17">
        <v>0.2</v>
      </c>
      <c r="G139" s="17">
        <v>3.43128104</v>
      </c>
      <c r="H139" s="17">
        <v>61.010552520000005</v>
      </c>
      <c r="I139" s="17">
        <v>0</v>
      </c>
      <c r="J139" s="17">
        <v>0</v>
      </c>
      <c r="K139" s="17">
        <v>0</v>
      </c>
      <c r="L139" s="17">
        <v>0</v>
      </c>
    </row>
    <row r="140" spans="2:14">
      <c r="B140" s="16" t="s">
        <v>40</v>
      </c>
      <c r="C140" s="17">
        <v>0</v>
      </c>
      <c r="D140" s="17">
        <v>0</v>
      </c>
      <c r="E140" s="17">
        <v>0</v>
      </c>
      <c r="F140" s="17">
        <v>0</v>
      </c>
      <c r="G140" s="17">
        <v>94.232440090000011</v>
      </c>
      <c r="H140" s="17">
        <v>0</v>
      </c>
      <c r="I140" s="17">
        <v>0</v>
      </c>
      <c r="J140" s="17">
        <v>0</v>
      </c>
      <c r="K140" s="17">
        <v>0</v>
      </c>
      <c r="L140" s="17">
        <v>0</v>
      </c>
    </row>
    <row r="141" spans="2:14">
      <c r="B141" s="14" t="s">
        <v>51</v>
      </c>
      <c r="C141" s="15">
        <v>419.29245928</v>
      </c>
      <c r="D141" s="15">
        <v>984.79646262999995</v>
      </c>
      <c r="E141" s="15">
        <v>886.08099928000001</v>
      </c>
      <c r="F141" s="15">
        <v>1194.69002262</v>
      </c>
      <c r="G141" s="15">
        <v>1629.5943510900001</v>
      </c>
      <c r="H141" s="15">
        <v>1592.83744312</v>
      </c>
      <c r="I141" s="15">
        <v>1483.2508482800004</v>
      </c>
      <c r="J141" s="15">
        <v>1503.2968902800003</v>
      </c>
      <c r="K141" s="15">
        <v>4208.89329129</v>
      </c>
      <c r="L141" s="15">
        <v>3577.2718120300001</v>
      </c>
      <c r="N141" s="18"/>
    </row>
    <row r="142" spans="2:14">
      <c r="B142" s="16" t="s">
        <v>14</v>
      </c>
      <c r="C142" s="17">
        <v>0</v>
      </c>
      <c r="D142" s="17">
        <v>0</v>
      </c>
      <c r="E142" s="17">
        <v>0</v>
      </c>
      <c r="F142" s="17">
        <v>0</v>
      </c>
      <c r="G142" s="17">
        <v>0</v>
      </c>
      <c r="H142" s="17">
        <v>0</v>
      </c>
      <c r="I142" s="17">
        <v>0</v>
      </c>
      <c r="J142" s="17">
        <v>0</v>
      </c>
      <c r="K142" s="17">
        <v>0</v>
      </c>
      <c r="L142" s="17">
        <v>0</v>
      </c>
    </row>
    <row r="143" spans="2:14">
      <c r="B143" s="16" t="s">
        <v>16</v>
      </c>
      <c r="C143" s="17">
        <v>0</v>
      </c>
      <c r="D143" s="17">
        <v>0</v>
      </c>
      <c r="E143" s="17">
        <v>0</v>
      </c>
      <c r="F143" s="17">
        <v>0</v>
      </c>
      <c r="G143" s="17">
        <v>0</v>
      </c>
      <c r="H143" s="17">
        <v>0</v>
      </c>
      <c r="I143" s="17">
        <v>7.5</v>
      </c>
      <c r="J143" s="17">
        <v>0</v>
      </c>
      <c r="K143" s="17">
        <v>1.25179467</v>
      </c>
      <c r="L143" s="17">
        <v>0</v>
      </c>
    </row>
    <row r="144" spans="2:14">
      <c r="B144" s="16" t="s">
        <v>28</v>
      </c>
      <c r="C144" s="17">
        <v>0</v>
      </c>
      <c r="D144" s="17">
        <v>0</v>
      </c>
      <c r="E144" s="17">
        <v>0</v>
      </c>
      <c r="F144" s="17">
        <v>0</v>
      </c>
      <c r="G144" s="17">
        <v>0</v>
      </c>
      <c r="H144" s="17">
        <v>0</v>
      </c>
      <c r="I144" s="17">
        <v>0</v>
      </c>
      <c r="J144" s="17">
        <v>0</v>
      </c>
      <c r="K144" s="17">
        <v>0.24</v>
      </c>
      <c r="L144" s="17">
        <v>0</v>
      </c>
    </row>
    <row r="145" spans="2:12">
      <c r="B145" s="16" t="s">
        <v>30</v>
      </c>
      <c r="C145" s="17">
        <v>397.77606615000002</v>
      </c>
      <c r="D145" s="17">
        <v>959.73014807999994</v>
      </c>
      <c r="E145" s="17">
        <v>835.38218474999996</v>
      </c>
      <c r="F145" s="17">
        <v>1132.65777703</v>
      </c>
      <c r="G145" s="17">
        <v>1560.2422850400001</v>
      </c>
      <c r="H145" s="17">
        <v>1510.27950618</v>
      </c>
      <c r="I145" s="17">
        <v>1407.4759495900005</v>
      </c>
      <c r="J145" s="17">
        <v>1432.3377822000002</v>
      </c>
      <c r="K145" s="17">
        <v>4130.3006436000005</v>
      </c>
      <c r="L145" s="17">
        <v>3476.4996242900006</v>
      </c>
    </row>
    <row r="146" spans="2:12">
      <c r="B146" s="16" t="s">
        <v>31</v>
      </c>
      <c r="C146" s="17">
        <v>21.516393130000001</v>
      </c>
      <c r="D146" s="17">
        <v>25.066314550000001</v>
      </c>
      <c r="E146" s="17">
        <v>25.475706450000008</v>
      </c>
      <c r="F146" s="17">
        <v>26.753548630000001</v>
      </c>
      <c r="G146" s="17">
        <v>38.498681820000002</v>
      </c>
      <c r="H146" s="17">
        <v>43.199265410000002</v>
      </c>
      <c r="I146" s="17">
        <v>46.379848290000005</v>
      </c>
      <c r="J146" s="17">
        <v>47.06867218</v>
      </c>
      <c r="K146" s="17">
        <v>60.850795580000003</v>
      </c>
      <c r="L146" s="17">
        <v>60.71327979999996</v>
      </c>
    </row>
    <row r="147" spans="2:12">
      <c r="B147" s="16" t="s">
        <v>34</v>
      </c>
      <c r="C147" s="17">
        <v>0</v>
      </c>
      <c r="D147" s="17">
        <v>0</v>
      </c>
      <c r="E147" s="17">
        <v>0</v>
      </c>
      <c r="F147" s="17">
        <v>0</v>
      </c>
      <c r="G147" s="17">
        <v>0</v>
      </c>
      <c r="H147" s="17">
        <v>0</v>
      </c>
      <c r="I147" s="17">
        <v>0</v>
      </c>
      <c r="J147" s="17">
        <v>0</v>
      </c>
      <c r="K147" s="17">
        <v>0</v>
      </c>
      <c r="L147" s="17">
        <v>9.5512549999999994</v>
      </c>
    </row>
    <row r="148" spans="2:12">
      <c r="B148" s="16" t="s">
        <v>35</v>
      </c>
      <c r="C148" s="17">
        <v>0</v>
      </c>
      <c r="D148" s="17">
        <v>0</v>
      </c>
      <c r="E148" s="17">
        <v>4.40983386</v>
      </c>
      <c r="F148" s="17">
        <v>0</v>
      </c>
      <c r="G148" s="17">
        <v>0</v>
      </c>
      <c r="H148" s="17">
        <v>0</v>
      </c>
      <c r="I148" s="17">
        <v>0</v>
      </c>
      <c r="J148" s="17">
        <v>0</v>
      </c>
      <c r="K148" s="17">
        <v>0</v>
      </c>
      <c r="L148" s="17">
        <v>0</v>
      </c>
    </row>
    <row r="149" spans="2:12">
      <c r="B149" s="16" t="s">
        <v>37</v>
      </c>
      <c r="C149" s="17">
        <v>0</v>
      </c>
      <c r="D149" s="17">
        <v>0</v>
      </c>
      <c r="E149" s="17">
        <v>0</v>
      </c>
      <c r="F149" s="17">
        <v>0</v>
      </c>
      <c r="G149" s="17">
        <v>0</v>
      </c>
      <c r="H149" s="17">
        <v>0</v>
      </c>
      <c r="I149" s="17">
        <v>0</v>
      </c>
      <c r="J149" s="17">
        <v>0</v>
      </c>
      <c r="K149" s="17">
        <v>0</v>
      </c>
      <c r="L149" s="17">
        <v>0</v>
      </c>
    </row>
    <row r="150" spans="2:12">
      <c r="B150" s="16" t="s">
        <v>38</v>
      </c>
      <c r="C150" s="17">
        <v>0</v>
      </c>
      <c r="D150" s="17">
        <v>0</v>
      </c>
      <c r="E150" s="17">
        <v>0</v>
      </c>
      <c r="F150" s="17">
        <v>0</v>
      </c>
      <c r="G150" s="17">
        <v>0</v>
      </c>
      <c r="H150" s="17">
        <v>7.5</v>
      </c>
      <c r="I150" s="17">
        <v>0</v>
      </c>
      <c r="J150" s="17">
        <v>0</v>
      </c>
      <c r="K150" s="17">
        <v>0</v>
      </c>
      <c r="L150" s="17">
        <v>0</v>
      </c>
    </row>
    <row r="151" spans="2:12">
      <c r="B151" s="16" t="s">
        <v>39</v>
      </c>
      <c r="C151" s="17">
        <v>0</v>
      </c>
      <c r="D151" s="17">
        <v>0</v>
      </c>
      <c r="E151" s="17">
        <v>20.81327422</v>
      </c>
      <c r="F151" s="17">
        <v>35.278696960000005</v>
      </c>
      <c r="G151" s="17">
        <v>30.85338423</v>
      </c>
      <c r="H151" s="17">
        <v>31.858671530000002</v>
      </c>
      <c r="I151" s="17">
        <v>21.895050400000002</v>
      </c>
      <c r="J151" s="17">
        <v>23.890435900000003</v>
      </c>
      <c r="K151" s="17">
        <v>16.250057439999999</v>
      </c>
      <c r="L151" s="17">
        <v>30.507652940000025</v>
      </c>
    </row>
    <row r="152" spans="2:12">
      <c r="B152" s="14" t="s">
        <v>52</v>
      </c>
      <c r="C152" s="15">
        <v>724.51992146999999</v>
      </c>
      <c r="D152" s="15">
        <v>711.98312304000001</v>
      </c>
      <c r="E152" s="15">
        <v>778.08635220000019</v>
      </c>
      <c r="F152" s="15">
        <v>781.09601577999979</v>
      </c>
      <c r="G152" s="15">
        <v>721.30009526999993</v>
      </c>
      <c r="H152" s="15">
        <v>799.09060467000006</v>
      </c>
      <c r="I152" s="15">
        <v>1855.5771364200002</v>
      </c>
      <c r="J152" s="15">
        <v>998.84662888999992</v>
      </c>
      <c r="K152" s="15">
        <v>1125.9482648000001</v>
      </c>
      <c r="L152" s="15">
        <v>2288.2399575500003</v>
      </c>
    </row>
    <row r="153" spans="2:12">
      <c r="B153" s="16" t="s">
        <v>35</v>
      </c>
      <c r="C153" s="17">
        <v>724.51992146999999</v>
      </c>
      <c r="D153" s="17">
        <v>711.98312304000001</v>
      </c>
      <c r="E153" s="17">
        <v>778.08635220000019</v>
      </c>
      <c r="F153" s="17">
        <v>781.09601577999979</v>
      </c>
      <c r="G153" s="17">
        <v>721.30009526999993</v>
      </c>
      <c r="H153" s="17">
        <v>799.09060467000006</v>
      </c>
      <c r="I153" s="17">
        <v>1855.5771364200002</v>
      </c>
      <c r="J153" s="17">
        <v>998.84662888999992</v>
      </c>
      <c r="K153" s="17">
        <v>1125.9482648000001</v>
      </c>
      <c r="L153" s="17">
        <v>2288.2399575500003</v>
      </c>
    </row>
    <row r="154" spans="2:12">
      <c r="B154" s="14" t="s">
        <v>53</v>
      </c>
      <c r="C154" s="15">
        <v>664.43372828000031</v>
      </c>
      <c r="D154" s="15">
        <v>1094.8448460600005</v>
      </c>
      <c r="E154" s="15">
        <v>1512.0925071499998</v>
      </c>
      <c r="F154" s="15">
        <v>1999.9597571900003</v>
      </c>
      <c r="G154" s="15">
        <v>2568.1574070000001</v>
      </c>
      <c r="H154" s="15">
        <v>2549.3865033800007</v>
      </c>
      <c r="I154" s="15">
        <v>2548.5036731600003</v>
      </c>
      <c r="J154" s="15">
        <v>2620.0005141199999</v>
      </c>
      <c r="K154" s="15">
        <v>2747.6219794299996</v>
      </c>
      <c r="L154" s="15">
        <v>3208.6694412500001</v>
      </c>
    </row>
    <row r="155" spans="2:12">
      <c r="B155" s="16" t="s">
        <v>21</v>
      </c>
      <c r="C155" s="17">
        <v>664.43372828000031</v>
      </c>
      <c r="D155" s="17">
        <v>1094.8448460600005</v>
      </c>
      <c r="E155" s="17">
        <v>1464.4543068099999</v>
      </c>
      <c r="F155" s="17">
        <v>1966.3975012000003</v>
      </c>
      <c r="G155" s="17">
        <v>2568.1574070000001</v>
      </c>
      <c r="H155" s="17">
        <v>2549.3865033800007</v>
      </c>
      <c r="I155" s="17">
        <v>2548.5036731600003</v>
      </c>
      <c r="J155" s="17">
        <v>2620.0005141199999</v>
      </c>
      <c r="K155" s="17">
        <v>2740.0354914299996</v>
      </c>
      <c r="L155" s="17">
        <v>3199.9827762499999</v>
      </c>
    </row>
    <row r="156" spans="2:12">
      <c r="B156" s="16" t="s">
        <v>14</v>
      </c>
      <c r="C156" s="17">
        <v>0</v>
      </c>
      <c r="D156" s="17">
        <v>0</v>
      </c>
      <c r="E156" s="17">
        <v>0</v>
      </c>
      <c r="F156" s="17">
        <v>0</v>
      </c>
      <c r="G156" s="17">
        <v>0</v>
      </c>
      <c r="H156" s="17">
        <v>0</v>
      </c>
      <c r="I156" s="17">
        <v>0</v>
      </c>
      <c r="J156" s="17">
        <v>0</v>
      </c>
      <c r="K156" s="17">
        <v>0</v>
      </c>
      <c r="L156" s="17">
        <v>6.6866649999999996</v>
      </c>
    </row>
    <row r="157" spans="2:12">
      <c r="B157" s="16" t="s">
        <v>16</v>
      </c>
      <c r="C157" s="17">
        <v>0</v>
      </c>
      <c r="D157" s="17">
        <v>0</v>
      </c>
      <c r="E157" s="17">
        <v>0</v>
      </c>
      <c r="F157" s="17">
        <v>0</v>
      </c>
      <c r="G157" s="17">
        <v>0</v>
      </c>
      <c r="H157" s="17">
        <v>0</v>
      </c>
      <c r="I157" s="17">
        <v>0</v>
      </c>
      <c r="J157" s="17">
        <v>0</v>
      </c>
      <c r="K157" s="17">
        <v>7.5864880000000001</v>
      </c>
      <c r="L157" s="17">
        <v>2</v>
      </c>
    </row>
    <row r="158" spans="2:12">
      <c r="B158" s="16" t="s">
        <v>18</v>
      </c>
      <c r="C158" s="17">
        <v>0</v>
      </c>
      <c r="D158" s="17">
        <v>0</v>
      </c>
      <c r="E158" s="17">
        <v>47.638200340000004</v>
      </c>
      <c r="F158" s="17">
        <v>33.562255990000004</v>
      </c>
      <c r="G158" s="17">
        <v>0</v>
      </c>
      <c r="H158" s="17">
        <v>0</v>
      </c>
      <c r="I158" s="17">
        <v>0</v>
      </c>
      <c r="J158" s="17">
        <v>0</v>
      </c>
      <c r="K158" s="17">
        <v>0</v>
      </c>
      <c r="L158" s="17">
        <v>0</v>
      </c>
    </row>
    <row r="159" spans="2:12">
      <c r="B159" s="14" t="s">
        <v>54</v>
      </c>
      <c r="C159" s="15">
        <v>127.12547748999998</v>
      </c>
      <c r="D159" s="15">
        <v>153.35377457000004</v>
      </c>
      <c r="E159" s="15">
        <v>168.10713444000004</v>
      </c>
      <c r="F159" s="15">
        <v>186.45719889000011</v>
      </c>
      <c r="G159" s="15">
        <v>242.99908002000009</v>
      </c>
      <c r="H159" s="15">
        <v>261.27343751000006</v>
      </c>
      <c r="I159" s="15">
        <v>288.16598371000003</v>
      </c>
      <c r="J159" s="15">
        <v>309.65632164999994</v>
      </c>
      <c r="K159" s="15">
        <v>365.29528884999996</v>
      </c>
      <c r="L159" s="15">
        <v>458.85823882000005</v>
      </c>
    </row>
    <row r="160" spans="2:12">
      <c r="B160" s="16" t="s">
        <v>13</v>
      </c>
      <c r="C160" s="17">
        <v>0</v>
      </c>
      <c r="D160" s="17">
        <v>0</v>
      </c>
      <c r="E160" s="17">
        <v>0</v>
      </c>
      <c r="F160" s="17">
        <v>0</v>
      </c>
      <c r="G160" s="17">
        <v>0</v>
      </c>
      <c r="H160" s="17">
        <v>0</v>
      </c>
      <c r="I160" s="17">
        <v>0</v>
      </c>
      <c r="J160" s="17">
        <v>0</v>
      </c>
      <c r="K160" s="17">
        <v>10.299994100000001</v>
      </c>
      <c r="L160" s="17">
        <v>0</v>
      </c>
    </row>
    <row r="161" spans="2:12">
      <c r="B161" s="16" t="s">
        <v>14</v>
      </c>
      <c r="C161" s="17">
        <v>0</v>
      </c>
      <c r="D161" s="17">
        <v>0</v>
      </c>
      <c r="E161" s="17">
        <v>0</v>
      </c>
      <c r="F161" s="17">
        <v>0</v>
      </c>
      <c r="G161" s="17">
        <v>0</v>
      </c>
      <c r="H161" s="17">
        <v>0</v>
      </c>
      <c r="I161" s="17">
        <v>0</v>
      </c>
      <c r="J161" s="17">
        <v>0</v>
      </c>
      <c r="K161" s="17">
        <v>0</v>
      </c>
      <c r="L161" s="17">
        <v>0</v>
      </c>
    </row>
    <row r="162" spans="2:12">
      <c r="B162" s="16" t="s">
        <v>15</v>
      </c>
      <c r="C162" s="17">
        <v>0</v>
      </c>
      <c r="D162" s="17">
        <v>0</v>
      </c>
      <c r="E162" s="17">
        <v>0</v>
      </c>
      <c r="F162" s="17">
        <v>0</v>
      </c>
      <c r="G162" s="17">
        <v>0</v>
      </c>
      <c r="H162" s="17">
        <v>0</v>
      </c>
      <c r="I162" s="17">
        <v>0</v>
      </c>
      <c r="J162" s="17">
        <v>0</v>
      </c>
      <c r="K162" s="17">
        <v>0</v>
      </c>
      <c r="L162" s="17">
        <v>0</v>
      </c>
    </row>
    <row r="163" spans="2:12">
      <c r="B163" s="16" t="s">
        <v>24</v>
      </c>
      <c r="C163" s="17">
        <v>0</v>
      </c>
      <c r="D163" s="17">
        <v>0</v>
      </c>
      <c r="E163" s="17">
        <v>0</v>
      </c>
      <c r="F163" s="17">
        <v>0</v>
      </c>
      <c r="G163" s="17">
        <v>0</v>
      </c>
      <c r="H163" s="17">
        <v>0</v>
      </c>
      <c r="I163" s="17">
        <v>0</v>
      </c>
      <c r="J163" s="17">
        <v>0</v>
      </c>
      <c r="K163" s="17">
        <v>0.28893410000000003</v>
      </c>
      <c r="L163" s="17">
        <v>0</v>
      </c>
    </row>
    <row r="164" spans="2:12">
      <c r="B164" s="16" t="s">
        <v>16</v>
      </c>
      <c r="C164" s="17">
        <v>127.12547748999998</v>
      </c>
      <c r="D164" s="17">
        <v>153.35377457000004</v>
      </c>
      <c r="E164" s="17">
        <v>168.10713444000004</v>
      </c>
      <c r="F164" s="17">
        <v>186.45719889000011</v>
      </c>
      <c r="G164" s="17">
        <v>242.99908002000009</v>
      </c>
      <c r="H164" s="17">
        <v>261.27343751000006</v>
      </c>
      <c r="I164" s="17">
        <v>288.16598371000003</v>
      </c>
      <c r="J164" s="17">
        <v>309.65632164999994</v>
      </c>
      <c r="K164" s="17">
        <v>354.70636064999997</v>
      </c>
      <c r="L164" s="17">
        <v>458.85823882000005</v>
      </c>
    </row>
    <row r="165" spans="2:12">
      <c r="B165" s="16" t="s">
        <v>30</v>
      </c>
      <c r="C165" s="17">
        <v>0</v>
      </c>
      <c r="D165" s="17">
        <v>0</v>
      </c>
      <c r="E165" s="17">
        <v>0</v>
      </c>
      <c r="F165" s="17">
        <v>0</v>
      </c>
      <c r="G165" s="17">
        <v>0</v>
      </c>
      <c r="H165" s="17">
        <v>0</v>
      </c>
      <c r="I165" s="17">
        <v>0</v>
      </c>
      <c r="J165" s="17">
        <v>0</v>
      </c>
      <c r="K165" s="17">
        <v>0</v>
      </c>
      <c r="L165" s="17">
        <v>0</v>
      </c>
    </row>
    <row r="166" spans="2:12">
      <c r="B166" s="14" t="s">
        <v>55</v>
      </c>
      <c r="C166" s="15">
        <v>465.08726936999989</v>
      </c>
      <c r="D166" s="15">
        <v>629.78202086000033</v>
      </c>
      <c r="E166" s="15">
        <v>873.53691112000024</v>
      </c>
      <c r="F166" s="15">
        <v>913.7663697199996</v>
      </c>
      <c r="G166" s="15">
        <v>1020.0680943400005</v>
      </c>
      <c r="H166" s="15">
        <v>945.33358479999993</v>
      </c>
      <c r="I166" s="15">
        <v>1108.6322902900001</v>
      </c>
      <c r="J166" s="15">
        <v>1285.0808987499997</v>
      </c>
      <c r="K166" s="15">
        <v>1372.2754307800001</v>
      </c>
      <c r="L166" s="15">
        <v>1624.1908823699996</v>
      </c>
    </row>
    <row r="167" spans="2:12">
      <c r="B167" s="16" t="s">
        <v>20</v>
      </c>
      <c r="C167" s="17">
        <v>0</v>
      </c>
      <c r="D167" s="17">
        <v>0</v>
      </c>
      <c r="E167" s="17">
        <v>0</v>
      </c>
      <c r="F167" s="17">
        <v>3.5</v>
      </c>
      <c r="G167" s="17">
        <v>0</v>
      </c>
      <c r="H167" s="17">
        <v>0</v>
      </c>
      <c r="I167" s="17">
        <v>0</v>
      </c>
      <c r="J167" s="17">
        <v>0</v>
      </c>
      <c r="K167" s="17">
        <v>0</v>
      </c>
      <c r="L167" s="17">
        <v>0</v>
      </c>
    </row>
    <row r="168" spans="2:12">
      <c r="B168" s="16" t="s">
        <v>14</v>
      </c>
      <c r="C168" s="17">
        <v>0.94866700000000004</v>
      </c>
      <c r="D168" s="17">
        <v>0</v>
      </c>
      <c r="E168" s="17">
        <v>0</v>
      </c>
      <c r="F168" s="17">
        <v>0</v>
      </c>
      <c r="G168" s="17">
        <v>0</v>
      </c>
      <c r="H168" s="17">
        <v>0.31747085999999997</v>
      </c>
      <c r="I168" s="17">
        <v>0</v>
      </c>
      <c r="J168" s="17">
        <v>0</v>
      </c>
      <c r="K168" s="17">
        <v>0</v>
      </c>
      <c r="L168" s="17">
        <v>0</v>
      </c>
    </row>
    <row r="169" spans="2:12">
      <c r="B169" s="16" t="s">
        <v>15</v>
      </c>
      <c r="C169" s="17">
        <v>464.13860236999989</v>
      </c>
      <c r="D169" s="17">
        <v>629.78202086000033</v>
      </c>
      <c r="E169" s="17">
        <v>838.19057412000029</v>
      </c>
      <c r="F169" s="17">
        <v>863.19755571999963</v>
      </c>
      <c r="G169" s="17">
        <v>1020.0680943400005</v>
      </c>
      <c r="H169" s="17">
        <v>945.01611393999997</v>
      </c>
      <c r="I169" s="17">
        <v>1108.6322902900001</v>
      </c>
      <c r="J169" s="17">
        <v>1285.0808987499997</v>
      </c>
      <c r="K169" s="17">
        <v>1372.2754307800001</v>
      </c>
      <c r="L169" s="17">
        <v>1624.1908823699996</v>
      </c>
    </row>
    <row r="170" spans="2:12">
      <c r="B170" s="16" t="s">
        <v>28</v>
      </c>
      <c r="C170" s="17">
        <v>0</v>
      </c>
      <c r="D170" s="17">
        <v>0</v>
      </c>
      <c r="E170" s="17">
        <v>35.346336999999998</v>
      </c>
      <c r="F170" s="17">
        <v>47.068814000000003</v>
      </c>
      <c r="G170" s="17">
        <v>0</v>
      </c>
      <c r="H170" s="17">
        <v>0</v>
      </c>
      <c r="I170" s="17">
        <v>0</v>
      </c>
      <c r="J170" s="17">
        <v>0</v>
      </c>
      <c r="K170" s="17">
        <v>0</v>
      </c>
      <c r="L170" s="17">
        <v>0</v>
      </c>
    </row>
    <row r="171" spans="2:12">
      <c r="B171" s="14" t="s">
        <v>56</v>
      </c>
      <c r="C171" s="15">
        <v>104.70712114999998</v>
      </c>
      <c r="D171" s="15">
        <v>160.57201137999999</v>
      </c>
      <c r="E171" s="15">
        <v>198.77784369000003</v>
      </c>
      <c r="F171" s="15">
        <v>221.87497965000003</v>
      </c>
      <c r="G171" s="15">
        <v>315.16381281999998</v>
      </c>
      <c r="H171" s="15">
        <v>291.94830697999993</v>
      </c>
      <c r="I171" s="15">
        <v>311.10519523999994</v>
      </c>
      <c r="J171" s="15">
        <v>304.64079972000002</v>
      </c>
      <c r="K171" s="15">
        <v>313.47706744999999</v>
      </c>
      <c r="L171" s="15">
        <v>361.77565210999995</v>
      </c>
    </row>
    <row r="172" spans="2:12">
      <c r="B172" s="16" t="s">
        <v>23</v>
      </c>
      <c r="C172" s="17">
        <v>0</v>
      </c>
      <c r="D172" s="17">
        <v>0</v>
      </c>
      <c r="E172" s="17">
        <v>0.33</v>
      </c>
      <c r="F172" s="17">
        <v>0</v>
      </c>
      <c r="G172" s="17">
        <v>0</v>
      </c>
      <c r="H172" s="17">
        <v>0</v>
      </c>
      <c r="I172" s="17">
        <v>0</v>
      </c>
      <c r="J172" s="17">
        <v>0.74099999999999999</v>
      </c>
      <c r="K172" s="17">
        <v>0.74099999999999999</v>
      </c>
      <c r="L172" s="17">
        <v>0.74099999999999999</v>
      </c>
    </row>
    <row r="173" spans="2:12">
      <c r="B173" s="16" t="s">
        <v>14</v>
      </c>
      <c r="C173" s="17">
        <v>0</v>
      </c>
      <c r="D173" s="17">
        <v>0.53168099999999996</v>
      </c>
      <c r="E173" s="17">
        <v>0.19009999999999999</v>
      </c>
      <c r="F173" s="17">
        <v>0</v>
      </c>
      <c r="G173" s="17">
        <v>0</v>
      </c>
      <c r="H173" s="17">
        <v>0</v>
      </c>
      <c r="I173" s="17">
        <v>0</v>
      </c>
      <c r="J173" s="17">
        <v>76.415854629999998</v>
      </c>
      <c r="K173" s="17">
        <v>58.094222520000002</v>
      </c>
      <c r="L173" s="17">
        <v>0</v>
      </c>
    </row>
    <row r="174" spans="2:12">
      <c r="B174" s="16" t="s">
        <v>16</v>
      </c>
      <c r="C174" s="17">
        <v>104.70712114999998</v>
      </c>
      <c r="D174" s="17">
        <v>160.04033038</v>
      </c>
      <c r="E174" s="17">
        <v>198.25774369000001</v>
      </c>
      <c r="F174" s="17">
        <v>221.87497965000003</v>
      </c>
      <c r="G174" s="17">
        <v>315.16381281999998</v>
      </c>
      <c r="H174" s="17">
        <v>291.94830697999993</v>
      </c>
      <c r="I174" s="17">
        <v>311.10519523999994</v>
      </c>
      <c r="J174" s="17">
        <v>227.48394509000002</v>
      </c>
      <c r="K174" s="17">
        <v>254.64184492999999</v>
      </c>
      <c r="L174" s="17">
        <v>361.03465210999997</v>
      </c>
    </row>
    <row r="175" spans="2:12">
      <c r="B175" s="14" t="s">
        <v>57</v>
      </c>
      <c r="C175" s="15">
        <v>1855.6415073899998</v>
      </c>
      <c r="D175" s="15">
        <v>2180.0997769099995</v>
      </c>
      <c r="E175" s="15">
        <v>2050.4810239500002</v>
      </c>
      <c r="F175" s="15">
        <v>2985.4061692700002</v>
      </c>
      <c r="G175" s="15">
        <v>3037.0005267199999</v>
      </c>
      <c r="H175" s="15">
        <v>2828.6004728600001</v>
      </c>
      <c r="I175" s="15">
        <v>3189.0128675000005</v>
      </c>
      <c r="J175" s="15">
        <v>4186.0118002099989</v>
      </c>
      <c r="K175" s="15">
        <v>6468.9517712500001</v>
      </c>
      <c r="L175" s="15">
        <v>4240.1982699599976</v>
      </c>
    </row>
    <row r="176" spans="2:12">
      <c r="B176" s="16" t="s">
        <v>20</v>
      </c>
      <c r="C176" s="17">
        <v>158.89207630999999</v>
      </c>
      <c r="D176" s="17">
        <v>0</v>
      </c>
      <c r="E176" s="17">
        <v>0</v>
      </c>
      <c r="F176" s="17">
        <v>0</v>
      </c>
      <c r="G176" s="17">
        <v>0</v>
      </c>
      <c r="H176" s="17">
        <v>0</v>
      </c>
      <c r="I176" s="17">
        <v>0</v>
      </c>
      <c r="J176" s="17">
        <v>0</v>
      </c>
      <c r="K176" s="17">
        <v>0</v>
      </c>
      <c r="L176" s="17">
        <v>0</v>
      </c>
    </row>
    <row r="177" spans="2:12">
      <c r="B177" s="16" t="s">
        <v>14</v>
      </c>
      <c r="C177" s="17">
        <v>3.7600000000000001E-2</v>
      </c>
      <c r="D177" s="17">
        <v>0</v>
      </c>
      <c r="E177" s="17">
        <v>0</v>
      </c>
      <c r="F177" s="17">
        <v>0</v>
      </c>
      <c r="G177" s="17">
        <v>0</v>
      </c>
      <c r="H177" s="17">
        <v>0.19425100000000001</v>
      </c>
      <c r="I177" s="17">
        <v>0.582121</v>
      </c>
      <c r="J177" s="17">
        <v>1.0023894</v>
      </c>
      <c r="K177" s="17">
        <v>1.1603541000000002</v>
      </c>
      <c r="L177" s="17">
        <v>2.28898395</v>
      </c>
    </row>
    <row r="178" spans="2:12">
      <c r="B178" s="16" t="s">
        <v>15</v>
      </c>
      <c r="C178" s="17">
        <v>51.958737419999999</v>
      </c>
      <c r="D178" s="17">
        <v>54.876189350000004</v>
      </c>
      <c r="E178" s="17">
        <v>77.36614477000002</v>
      </c>
      <c r="F178" s="17">
        <v>96.20702</v>
      </c>
      <c r="G178" s="17">
        <v>110.20405111999999</v>
      </c>
      <c r="H178" s="17">
        <v>162.05035888999998</v>
      </c>
      <c r="I178" s="17">
        <v>141.59270315000001</v>
      </c>
      <c r="J178" s="17">
        <v>165.44203670000002</v>
      </c>
      <c r="K178" s="17">
        <v>190.51429525</v>
      </c>
      <c r="L178" s="17">
        <v>225.87726257999998</v>
      </c>
    </row>
    <row r="179" spans="2:12">
      <c r="B179" s="16" t="s">
        <v>16</v>
      </c>
      <c r="C179" s="17">
        <v>0</v>
      </c>
      <c r="D179" s="17">
        <v>0</v>
      </c>
      <c r="E179" s="17">
        <v>0</v>
      </c>
      <c r="F179" s="17">
        <v>0</v>
      </c>
      <c r="G179" s="17">
        <v>0</v>
      </c>
      <c r="H179" s="17">
        <v>0</v>
      </c>
      <c r="I179" s="17">
        <v>0</v>
      </c>
      <c r="J179" s="17">
        <v>0.68625000000000003</v>
      </c>
      <c r="K179" s="17">
        <v>0.30220000000000002</v>
      </c>
      <c r="L179" s="17">
        <v>0.26815341000000004</v>
      </c>
    </row>
    <row r="180" spans="2:12">
      <c r="B180" s="16" t="s">
        <v>26</v>
      </c>
      <c r="C180" s="17">
        <v>0</v>
      </c>
      <c r="D180" s="17">
        <v>0</v>
      </c>
      <c r="E180" s="17">
        <v>1.7476940000000001</v>
      </c>
      <c r="F180" s="17">
        <v>0</v>
      </c>
      <c r="G180" s="17">
        <v>0</v>
      </c>
      <c r="H180" s="17">
        <v>0</v>
      </c>
      <c r="I180" s="17">
        <v>0</v>
      </c>
      <c r="J180" s="17">
        <v>0</v>
      </c>
      <c r="K180" s="17">
        <v>0</v>
      </c>
      <c r="L180" s="17">
        <v>0</v>
      </c>
    </row>
    <row r="181" spans="2:12">
      <c r="B181" s="16" t="s">
        <v>28</v>
      </c>
      <c r="C181" s="17">
        <v>0</v>
      </c>
      <c r="D181" s="17">
        <v>0</v>
      </c>
      <c r="E181" s="17">
        <v>0.75</v>
      </c>
      <c r="F181" s="17">
        <v>0</v>
      </c>
      <c r="G181" s="17">
        <v>0</v>
      </c>
      <c r="H181" s="17">
        <v>0</v>
      </c>
      <c r="I181" s="17">
        <v>0</v>
      </c>
      <c r="J181" s="17">
        <v>0</v>
      </c>
      <c r="K181" s="17">
        <v>0</v>
      </c>
      <c r="L181" s="17">
        <v>0</v>
      </c>
    </row>
    <row r="182" spans="2:12">
      <c r="B182" s="16" t="s">
        <v>29</v>
      </c>
      <c r="C182" s="17">
        <v>916.35699413999987</v>
      </c>
      <c r="D182" s="17">
        <v>1178.5050234800001</v>
      </c>
      <c r="E182" s="17">
        <v>1228.5202921900002</v>
      </c>
      <c r="F182" s="17">
        <v>1963.46293277</v>
      </c>
      <c r="G182" s="17">
        <v>2012.5353200600002</v>
      </c>
      <c r="H182" s="17">
        <v>1691.6129731800002</v>
      </c>
      <c r="I182" s="17">
        <v>1124.87562602</v>
      </c>
      <c r="J182" s="17">
        <v>1757.48083021</v>
      </c>
      <c r="K182" s="17">
        <v>4942.2247156399999</v>
      </c>
      <c r="L182" s="17">
        <v>2794.1190134499998</v>
      </c>
    </row>
    <row r="183" spans="2:12">
      <c r="B183" s="16" t="s">
        <v>39</v>
      </c>
      <c r="C183" s="17">
        <v>611.58592057999999</v>
      </c>
      <c r="D183" s="17">
        <v>847.9555560799995</v>
      </c>
      <c r="E183" s="17">
        <v>649.76350118999994</v>
      </c>
      <c r="F183" s="17">
        <v>756.74349508000034</v>
      </c>
      <c r="G183" s="17">
        <v>723.06702273999963</v>
      </c>
      <c r="H183" s="17">
        <v>832.67312975000027</v>
      </c>
      <c r="I183" s="17">
        <v>1797.0299802900004</v>
      </c>
      <c r="J183" s="17">
        <v>2129.801353419999</v>
      </c>
      <c r="K183" s="17">
        <v>1221.6556514100002</v>
      </c>
      <c r="L183" s="17">
        <v>1127.1964910799982</v>
      </c>
    </row>
    <row r="184" spans="2:12">
      <c r="B184" s="16" t="s">
        <v>40</v>
      </c>
      <c r="C184" s="17">
        <v>116.81017894</v>
      </c>
      <c r="D184" s="17">
        <v>98.763007999999957</v>
      </c>
      <c r="E184" s="17">
        <v>92.33339180000003</v>
      </c>
      <c r="F184" s="17">
        <v>168.99272142000001</v>
      </c>
      <c r="G184" s="17">
        <v>191.19413280000009</v>
      </c>
      <c r="H184" s="17">
        <v>142.06976004000001</v>
      </c>
      <c r="I184" s="17">
        <v>124.93243704</v>
      </c>
      <c r="J184" s="17">
        <v>131.59894047999998</v>
      </c>
      <c r="K184" s="17">
        <v>113.09455484999999</v>
      </c>
      <c r="L184" s="17">
        <v>90.44836549</v>
      </c>
    </row>
    <row r="185" spans="2:12">
      <c r="B185" s="14" t="s">
        <v>58</v>
      </c>
      <c r="C185" s="15">
        <v>1545.2140163400002</v>
      </c>
      <c r="D185" s="15">
        <v>2170.6425393999998</v>
      </c>
      <c r="E185" s="15">
        <v>2774.4675135000002</v>
      </c>
      <c r="F185" s="15">
        <v>4279.1516975800005</v>
      </c>
      <c r="G185" s="15">
        <v>4601.6042129099997</v>
      </c>
      <c r="H185" s="15">
        <v>5630.5045481899997</v>
      </c>
      <c r="I185" s="15">
        <v>6154.1029260700006</v>
      </c>
      <c r="J185" s="15">
        <v>6482.4468082399999</v>
      </c>
      <c r="K185" s="15">
        <v>8504.6024189199979</v>
      </c>
      <c r="L185" s="15">
        <v>10702.875539899998</v>
      </c>
    </row>
    <row r="186" spans="2:12">
      <c r="B186" s="16" t="s">
        <v>20</v>
      </c>
      <c r="C186" s="17">
        <v>0</v>
      </c>
      <c r="D186" s="17">
        <v>0</v>
      </c>
      <c r="E186" s="17">
        <v>0</v>
      </c>
      <c r="F186" s="17">
        <v>1</v>
      </c>
      <c r="G186" s="17">
        <v>0</v>
      </c>
      <c r="H186" s="17">
        <v>0</v>
      </c>
      <c r="I186" s="17">
        <v>0</v>
      </c>
      <c r="J186" s="17">
        <v>0</v>
      </c>
      <c r="K186" s="17">
        <v>0</v>
      </c>
      <c r="L186" s="17">
        <v>0</v>
      </c>
    </row>
    <row r="187" spans="2:12">
      <c r="B187" s="16" t="s">
        <v>14</v>
      </c>
      <c r="C187" s="17">
        <v>1545.2140163400002</v>
      </c>
      <c r="D187" s="17">
        <v>2170.6425393999998</v>
      </c>
      <c r="E187" s="17">
        <v>2774.4675135000002</v>
      </c>
      <c r="F187" s="17">
        <v>4278.1516975800005</v>
      </c>
      <c r="G187" s="17">
        <v>4597.6042137300001</v>
      </c>
      <c r="H187" s="17">
        <v>5630.5045481899997</v>
      </c>
      <c r="I187" s="17">
        <v>6154.1029260700006</v>
      </c>
      <c r="J187" s="17">
        <v>6481.87580824</v>
      </c>
      <c r="K187" s="17">
        <v>8504.6024189199979</v>
      </c>
      <c r="L187" s="17">
        <v>10702.875539899998</v>
      </c>
    </row>
    <row r="188" spans="2:12">
      <c r="B188" s="16" t="s">
        <v>16</v>
      </c>
      <c r="C188" s="17">
        <v>0</v>
      </c>
      <c r="D188" s="17">
        <v>0</v>
      </c>
      <c r="E188" s="17">
        <v>0</v>
      </c>
      <c r="F188" s="17">
        <v>0</v>
      </c>
      <c r="G188" s="17">
        <v>0</v>
      </c>
      <c r="H188" s="17">
        <v>0</v>
      </c>
      <c r="I188" s="17">
        <v>0</v>
      </c>
      <c r="J188" s="17">
        <v>0.57099999999999995</v>
      </c>
      <c r="K188" s="17">
        <v>0</v>
      </c>
      <c r="L188" s="17">
        <v>0</v>
      </c>
    </row>
    <row r="189" spans="2:12">
      <c r="B189" s="16" t="s">
        <v>38</v>
      </c>
      <c r="C189" s="17">
        <v>0</v>
      </c>
      <c r="D189" s="17">
        <v>0</v>
      </c>
      <c r="E189" s="17">
        <v>0</v>
      </c>
      <c r="F189" s="17">
        <v>0</v>
      </c>
      <c r="G189" s="17">
        <v>3.9999991800000001</v>
      </c>
      <c r="H189" s="17">
        <v>0</v>
      </c>
      <c r="I189" s="17">
        <v>0</v>
      </c>
      <c r="J189" s="17">
        <v>0</v>
      </c>
      <c r="K189" s="17">
        <v>0</v>
      </c>
      <c r="L189" s="17">
        <v>0</v>
      </c>
    </row>
    <row r="190" spans="2:12">
      <c r="B190" s="14" t="s">
        <v>59</v>
      </c>
      <c r="C190" s="15">
        <v>0</v>
      </c>
      <c r="D190" s="15">
        <v>0</v>
      </c>
      <c r="E190" s="15">
        <v>0</v>
      </c>
      <c r="F190" s="15">
        <v>0</v>
      </c>
      <c r="G190" s="15">
        <v>4492.3670332300007</v>
      </c>
      <c r="H190" s="15">
        <v>4775.72146883</v>
      </c>
      <c r="I190" s="15">
        <v>2565.7848459500005</v>
      </c>
      <c r="J190" s="15">
        <v>2446.224202580001</v>
      </c>
      <c r="K190" s="15">
        <v>2736.5602586700006</v>
      </c>
      <c r="L190" s="15">
        <v>3557.9697933800003</v>
      </c>
    </row>
    <row r="191" spans="2:12">
      <c r="B191" s="16" t="s">
        <v>20</v>
      </c>
      <c r="C191" s="17">
        <v>0</v>
      </c>
      <c r="D191" s="17">
        <v>0</v>
      </c>
      <c r="E191" s="17">
        <v>0</v>
      </c>
      <c r="F191" s="17">
        <v>0</v>
      </c>
      <c r="G191" s="17">
        <v>0</v>
      </c>
      <c r="H191" s="17">
        <v>0</v>
      </c>
      <c r="I191" s="17">
        <v>0</v>
      </c>
      <c r="J191" s="17">
        <v>0</v>
      </c>
      <c r="K191" s="17">
        <v>0</v>
      </c>
      <c r="L191" s="17">
        <v>29.272627700000005</v>
      </c>
    </row>
    <row r="192" spans="2:12">
      <c r="B192" s="16" t="s">
        <v>13</v>
      </c>
      <c r="C192" s="17">
        <v>0</v>
      </c>
      <c r="D192" s="17">
        <v>0</v>
      </c>
      <c r="E192" s="17">
        <v>0</v>
      </c>
      <c r="F192" s="17">
        <v>0</v>
      </c>
      <c r="G192" s="17">
        <v>1746.1888682499996</v>
      </c>
      <c r="H192" s="17">
        <v>1577.8401464299995</v>
      </c>
      <c r="I192" s="17">
        <v>2529.0216649500007</v>
      </c>
      <c r="J192" s="17">
        <v>1784.483839740001</v>
      </c>
      <c r="K192" s="17">
        <v>2093.0350171200007</v>
      </c>
      <c r="L192" s="17">
        <v>2751.7538250299999</v>
      </c>
    </row>
    <row r="193" spans="2:12">
      <c r="B193" s="16" t="s">
        <v>21</v>
      </c>
      <c r="C193" s="17">
        <v>0</v>
      </c>
      <c r="D193" s="17">
        <v>0</v>
      </c>
      <c r="E193" s="17">
        <v>0</v>
      </c>
      <c r="F193" s="17">
        <v>0</v>
      </c>
      <c r="G193" s="17">
        <v>23.018102719999998</v>
      </c>
      <c r="H193" s="17">
        <v>22.749998989999998</v>
      </c>
      <c r="I193" s="17">
        <v>0</v>
      </c>
      <c r="J193" s="17">
        <v>0</v>
      </c>
      <c r="K193" s="17">
        <v>0</v>
      </c>
      <c r="L193" s="17">
        <v>0</v>
      </c>
    </row>
    <row r="194" spans="2:12">
      <c r="B194" s="16" t="s">
        <v>23</v>
      </c>
      <c r="C194" s="17">
        <v>0</v>
      </c>
      <c r="D194" s="17">
        <v>0</v>
      </c>
      <c r="E194" s="17">
        <v>0</v>
      </c>
      <c r="F194" s="17">
        <v>0</v>
      </c>
      <c r="G194" s="17">
        <v>114.94915645</v>
      </c>
      <c r="H194" s="17">
        <v>58.239412439999995</v>
      </c>
      <c r="I194" s="17">
        <v>0</v>
      </c>
      <c r="J194" s="17">
        <v>0.59509400000000001</v>
      </c>
      <c r="K194" s="17">
        <v>0</v>
      </c>
      <c r="L194" s="17">
        <v>2.7664052600000004</v>
      </c>
    </row>
    <row r="195" spans="2:12">
      <c r="B195" s="16" t="s">
        <v>14</v>
      </c>
      <c r="C195" s="17">
        <v>0</v>
      </c>
      <c r="D195" s="17">
        <v>0</v>
      </c>
      <c r="E195" s="17">
        <v>0</v>
      </c>
      <c r="F195" s="17">
        <v>0</v>
      </c>
      <c r="G195" s="17">
        <v>49.043683279999996</v>
      </c>
      <c r="H195" s="17">
        <v>80.560461579999981</v>
      </c>
      <c r="I195" s="17">
        <v>0</v>
      </c>
      <c r="J195" s="17">
        <v>10.222450760000001</v>
      </c>
      <c r="K195" s="17">
        <v>9.2561833300000025</v>
      </c>
      <c r="L195" s="17">
        <v>0</v>
      </c>
    </row>
    <row r="196" spans="2:12">
      <c r="B196" s="16" t="s">
        <v>15</v>
      </c>
      <c r="C196" s="17">
        <v>0</v>
      </c>
      <c r="D196" s="17">
        <v>0</v>
      </c>
      <c r="E196" s="17">
        <v>0</v>
      </c>
      <c r="F196" s="17">
        <v>0</v>
      </c>
      <c r="G196" s="17">
        <v>0</v>
      </c>
      <c r="H196" s="17">
        <v>0</v>
      </c>
      <c r="I196" s="17">
        <v>0</v>
      </c>
      <c r="J196" s="17">
        <v>0.03</v>
      </c>
      <c r="K196" s="17">
        <v>0</v>
      </c>
      <c r="L196" s="17">
        <v>0</v>
      </c>
    </row>
    <row r="197" spans="2:12">
      <c r="B197" s="16" t="s">
        <v>24</v>
      </c>
      <c r="C197" s="17">
        <v>0</v>
      </c>
      <c r="D197" s="17">
        <v>0</v>
      </c>
      <c r="E197" s="17">
        <v>0</v>
      </c>
      <c r="F197" s="17">
        <v>0</v>
      </c>
      <c r="G197" s="17">
        <v>0</v>
      </c>
      <c r="H197" s="17">
        <v>0</v>
      </c>
      <c r="I197" s="17">
        <v>0</v>
      </c>
      <c r="J197" s="17">
        <v>0</v>
      </c>
      <c r="K197" s="17">
        <v>1.4999999999999999E-2</v>
      </c>
      <c r="L197" s="17">
        <v>0</v>
      </c>
    </row>
    <row r="198" spans="2:12">
      <c r="B198" s="16" t="s">
        <v>16</v>
      </c>
      <c r="C198" s="17">
        <v>0</v>
      </c>
      <c r="D198" s="17">
        <v>0</v>
      </c>
      <c r="E198" s="17">
        <v>0</v>
      </c>
      <c r="F198" s="17">
        <v>0</v>
      </c>
      <c r="G198" s="17">
        <v>8.5534390299999998</v>
      </c>
      <c r="H198" s="17">
        <v>3.3783839700000002</v>
      </c>
      <c r="I198" s="17">
        <v>0</v>
      </c>
      <c r="J198" s="17">
        <v>1.0243924</v>
      </c>
      <c r="K198" s="17">
        <v>0.68735071999999997</v>
      </c>
      <c r="L198" s="17">
        <v>0</v>
      </c>
    </row>
    <row r="199" spans="2:12">
      <c r="B199" s="16" t="s">
        <v>25</v>
      </c>
      <c r="C199" s="17">
        <v>0</v>
      </c>
      <c r="D199" s="17">
        <v>0</v>
      </c>
      <c r="E199" s="17">
        <v>0</v>
      </c>
      <c r="F199" s="17">
        <v>0</v>
      </c>
      <c r="G199" s="17">
        <v>19.972588999999999</v>
      </c>
      <c r="H199" s="17">
        <v>202.48392363000002</v>
      </c>
      <c r="I199" s="17">
        <v>0</v>
      </c>
      <c r="J199" s="17">
        <v>0</v>
      </c>
      <c r="K199" s="17">
        <v>0</v>
      </c>
      <c r="L199" s="17">
        <v>0</v>
      </c>
    </row>
    <row r="200" spans="2:12">
      <c r="B200" s="16" t="s">
        <v>26</v>
      </c>
      <c r="C200" s="17">
        <v>0</v>
      </c>
      <c r="D200" s="17">
        <v>0</v>
      </c>
      <c r="E200" s="17">
        <v>0</v>
      </c>
      <c r="F200" s="17">
        <v>0</v>
      </c>
      <c r="G200" s="17">
        <v>76.765594770000007</v>
      </c>
      <c r="H200" s="17">
        <v>89.610545609999988</v>
      </c>
      <c r="I200" s="17">
        <v>0</v>
      </c>
      <c r="J200" s="17">
        <v>42.935097620000001</v>
      </c>
      <c r="K200" s="17">
        <v>130.74886655</v>
      </c>
      <c r="L200" s="17">
        <v>65.893263709999999</v>
      </c>
    </row>
    <row r="201" spans="2:12">
      <c r="B201" s="16" t="s">
        <v>17</v>
      </c>
      <c r="C201" s="17">
        <v>0</v>
      </c>
      <c r="D201" s="17">
        <v>0</v>
      </c>
      <c r="E201" s="17">
        <v>0</v>
      </c>
      <c r="F201" s="17">
        <v>0</v>
      </c>
      <c r="G201" s="17">
        <v>0</v>
      </c>
      <c r="H201" s="17">
        <v>0</v>
      </c>
      <c r="I201" s="17">
        <v>0</v>
      </c>
      <c r="J201" s="17">
        <v>0.21460000000000001</v>
      </c>
      <c r="K201" s="17">
        <v>0</v>
      </c>
      <c r="L201" s="17">
        <v>509.30866965000001</v>
      </c>
    </row>
    <row r="202" spans="2:12">
      <c r="B202" s="16" t="s">
        <v>27</v>
      </c>
      <c r="C202" s="17">
        <v>0</v>
      </c>
      <c r="D202" s="17">
        <v>0</v>
      </c>
      <c r="E202" s="17">
        <v>0</v>
      </c>
      <c r="F202" s="17">
        <v>0</v>
      </c>
      <c r="G202" s="17">
        <v>0</v>
      </c>
      <c r="H202" s="17">
        <v>0</v>
      </c>
      <c r="I202" s="17">
        <v>0</v>
      </c>
      <c r="J202" s="17">
        <v>493.16732785000011</v>
      </c>
      <c r="K202" s="17">
        <v>0</v>
      </c>
      <c r="L202" s="17">
        <v>0</v>
      </c>
    </row>
    <row r="203" spans="2:12">
      <c r="B203" s="16" t="s">
        <v>28</v>
      </c>
      <c r="C203" s="17">
        <v>0</v>
      </c>
      <c r="D203" s="17">
        <v>0</v>
      </c>
      <c r="E203" s="17">
        <v>0</v>
      </c>
      <c r="F203" s="17">
        <v>0</v>
      </c>
      <c r="G203" s="17">
        <v>6.5763838799999998</v>
      </c>
      <c r="H203" s="17">
        <v>6.1049824299999997</v>
      </c>
      <c r="I203" s="17">
        <v>0</v>
      </c>
      <c r="J203" s="17">
        <v>0</v>
      </c>
      <c r="K203" s="17">
        <v>6.9792250199999994</v>
      </c>
      <c r="L203" s="17">
        <v>0</v>
      </c>
    </row>
    <row r="204" spans="2:12">
      <c r="B204" s="16" t="s">
        <v>30</v>
      </c>
      <c r="C204" s="17">
        <v>0</v>
      </c>
      <c r="D204" s="17">
        <v>0</v>
      </c>
      <c r="E204" s="17">
        <v>0</v>
      </c>
      <c r="F204" s="17">
        <v>0</v>
      </c>
      <c r="G204" s="17">
        <v>88.256842039999995</v>
      </c>
      <c r="H204" s="17">
        <v>8.8262019200000008</v>
      </c>
      <c r="I204" s="17">
        <v>0</v>
      </c>
      <c r="J204" s="17">
        <v>0</v>
      </c>
      <c r="K204" s="17">
        <v>334.21702544000004</v>
      </c>
      <c r="L204" s="17">
        <v>109.89368448</v>
      </c>
    </row>
    <row r="205" spans="2:12">
      <c r="B205" s="16" t="s">
        <v>31</v>
      </c>
      <c r="C205" s="17">
        <v>0</v>
      </c>
      <c r="D205" s="17">
        <v>0</v>
      </c>
      <c r="E205" s="17">
        <v>0</v>
      </c>
      <c r="F205" s="17">
        <v>0</v>
      </c>
      <c r="G205" s="17">
        <v>30.893574999999998</v>
      </c>
      <c r="H205" s="17">
        <v>171.57387049000002</v>
      </c>
      <c r="I205" s="17">
        <v>0</v>
      </c>
      <c r="J205" s="17">
        <v>86.868792919999976</v>
      </c>
      <c r="K205" s="17">
        <v>25.98433636</v>
      </c>
      <c r="L205" s="17">
        <v>0</v>
      </c>
    </row>
    <row r="206" spans="2:12">
      <c r="B206" s="16" t="s">
        <v>32</v>
      </c>
      <c r="C206" s="17">
        <v>0</v>
      </c>
      <c r="D206" s="17">
        <v>0</v>
      </c>
      <c r="E206" s="17">
        <v>0</v>
      </c>
      <c r="F206" s="17">
        <v>0</v>
      </c>
      <c r="G206" s="17">
        <v>13.942052800000001</v>
      </c>
      <c r="H206" s="17">
        <v>18.475541420000003</v>
      </c>
      <c r="I206" s="17">
        <v>0</v>
      </c>
      <c r="J206" s="17">
        <v>0</v>
      </c>
      <c r="K206" s="17">
        <v>19.096137460000001</v>
      </c>
      <c r="L206" s="17">
        <v>5.6326151200000005</v>
      </c>
    </row>
    <row r="207" spans="2:12">
      <c r="B207" s="16" t="s">
        <v>34</v>
      </c>
      <c r="C207" s="17">
        <v>0</v>
      </c>
      <c r="D207" s="17">
        <v>0</v>
      </c>
      <c r="E207" s="17">
        <v>0</v>
      </c>
      <c r="F207" s="17">
        <v>0</v>
      </c>
      <c r="G207" s="17">
        <v>2304.2067460100006</v>
      </c>
      <c r="H207" s="17">
        <v>2522.1153682200002</v>
      </c>
      <c r="I207" s="17">
        <v>36.763181000000003</v>
      </c>
      <c r="J207" s="17">
        <v>17.303000000000001</v>
      </c>
      <c r="K207" s="17">
        <v>0</v>
      </c>
      <c r="L207" s="17">
        <v>3.8398954299999994</v>
      </c>
    </row>
    <row r="208" spans="2:12">
      <c r="B208" s="16" t="s">
        <v>35</v>
      </c>
      <c r="C208" s="17">
        <v>0</v>
      </c>
      <c r="D208" s="17">
        <v>0</v>
      </c>
      <c r="E208" s="17">
        <v>0</v>
      </c>
      <c r="F208" s="17">
        <v>0</v>
      </c>
      <c r="G208" s="17">
        <v>0</v>
      </c>
      <c r="H208" s="17">
        <v>0</v>
      </c>
      <c r="I208" s="17">
        <v>0</v>
      </c>
      <c r="J208" s="17">
        <v>0</v>
      </c>
      <c r="K208" s="17">
        <v>0</v>
      </c>
      <c r="L208" s="17">
        <v>0</v>
      </c>
    </row>
    <row r="209" spans="2:12">
      <c r="B209" s="16" t="s">
        <v>36</v>
      </c>
      <c r="C209" s="17">
        <v>0</v>
      </c>
      <c r="D209" s="17">
        <v>0</v>
      </c>
      <c r="E209" s="17">
        <v>0</v>
      </c>
      <c r="F209" s="17">
        <v>0</v>
      </c>
      <c r="G209" s="17">
        <v>10</v>
      </c>
      <c r="H209" s="17">
        <v>0</v>
      </c>
      <c r="I209" s="17">
        <v>0</v>
      </c>
      <c r="J209" s="17">
        <v>0</v>
      </c>
      <c r="K209" s="17">
        <v>0</v>
      </c>
      <c r="L209" s="17">
        <v>0</v>
      </c>
    </row>
    <row r="210" spans="2:12">
      <c r="B210" s="16" t="s">
        <v>39</v>
      </c>
      <c r="C210" s="17">
        <v>0</v>
      </c>
      <c r="D210" s="17">
        <v>0</v>
      </c>
      <c r="E210" s="17">
        <v>0</v>
      </c>
      <c r="F210" s="17">
        <v>0</v>
      </c>
      <c r="G210" s="17">
        <v>0</v>
      </c>
      <c r="H210" s="17">
        <v>13.7626317</v>
      </c>
      <c r="I210" s="17">
        <v>0</v>
      </c>
      <c r="J210" s="17">
        <v>0</v>
      </c>
      <c r="K210" s="17">
        <v>0</v>
      </c>
      <c r="L210" s="17">
        <v>0</v>
      </c>
    </row>
    <row r="211" spans="2:12">
      <c r="B211" s="16" t="s">
        <v>40</v>
      </c>
      <c r="C211" s="17">
        <v>0</v>
      </c>
      <c r="D211" s="17">
        <v>0</v>
      </c>
      <c r="E211" s="17">
        <v>0</v>
      </c>
      <c r="F211" s="17">
        <v>0</v>
      </c>
      <c r="G211" s="17">
        <v>0</v>
      </c>
      <c r="H211" s="17">
        <v>0</v>
      </c>
      <c r="I211" s="17">
        <v>0</v>
      </c>
      <c r="J211" s="17">
        <v>9.3796072899999992</v>
      </c>
      <c r="K211" s="17">
        <v>116.54111667000002</v>
      </c>
      <c r="L211" s="17">
        <v>79.608806999999985</v>
      </c>
    </row>
    <row r="212" spans="2:12">
      <c r="B212" s="14" t="s">
        <v>60</v>
      </c>
      <c r="C212" s="15">
        <v>0</v>
      </c>
      <c r="D212" s="15">
        <v>0</v>
      </c>
      <c r="E212" s="15">
        <v>0</v>
      </c>
      <c r="F212" s="15">
        <v>0</v>
      </c>
      <c r="G212" s="15">
        <v>0</v>
      </c>
      <c r="H212" s="15">
        <v>293.54944825000007</v>
      </c>
      <c r="I212" s="15">
        <v>324.94002843999994</v>
      </c>
      <c r="J212" s="15">
        <v>327.85282410999997</v>
      </c>
      <c r="K212" s="15">
        <v>330.23798094</v>
      </c>
      <c r="L212" s="15">
        <v>400.29935209000087</v>
      </c>
    </row>
    <row r="213" spans="2:12">
      <c r="B213" s="16" t="s">
        <v>13</v>
      </c>
      <c r="C213" s="17">
        <v>0</v>
      </c>
      <c r="D213" s="17">
        <v>0</v>
      </c>
      <c r="E213" s="17">
        <v>0</v>
      </c>
      <c r="F213" s="17">
        <v>0</v>
      </c>
      <c r="G213" s="17">
        <v>0</v>
      </c>
      <c r="H213" s="17">
        <v>293.54944825000007</v>
      </c>
      <c r="I213" s="17">
        <v>324.94002843999994</v>
      </c>
      <c r="J213" s="17">
        <v>319.98427948999995</v>
      </c>
      <c r="K213" s="17">
        <v>324.40479769000001</v>
      </c>
      <c r="L213" s="17">
        <v>324.91935909000085</v>
      </c>
    </row>
    <row r="214" spans="2:12">
      <c r="B214" s="16" t="s">
        <v>23</v>
      </c>
      <c r="C214" s="17">
        <v>0</v>
      </c>
      <c r="D214" s="17">
        <v>0</v>
      </c>
      <c r="E214" s="17">
        <v>0</v>
      </c>
      <c r="F214" s="17">
        <v>0</v>
      </c>
      <c r="G214" s="17">
        <v>0</v>
      </c>
      <c r="H214" s="17">
        <v>0</v>
      </c>
      <c r="I214" s="17">
        <v>0</v>
      </c>
      <c r="J214" s="17">
        <v>0</v>
      </c>
      <c r="K214" s="17">
        <v>0.97185705</v>
      </c>
      <c r="L214" s="17">
        <v>0</v>
      </c>
    </row>
    <row r="215" spans="2:12">
      <c r="B215" s="16" t="s">
        <v>14</v>
      </c>
      <c r="C215" s="17">
        <v>0</v>
      </c>
      <c r="D215" s="17">
        <v>0</v>
      </c>
      <c r="E215" s="17">
        <v>0</v>
      </c>
      <c r="F215" s="17">
        <v>0</v>
      </c>
      <c r="G215" s="17">
        <v>0</v>
      </c>
      <c r="H215" s="17">
        <v>0</v>
      </c>
      <c r="I215" s="17">
        <v>0</v>
      </c>
      <c r="J215" s="17">
        <v>7.8685446199999998</v>
      </c>
      <c r="K215" s="17">
        <v>4.8613262000000006</v>
      </c>
      <c r="L215" s="17">
        <v>75.379992999999999</v>
      </c>
    </row>
    <row r="216" spans="2:12">
      <c r="B216" s="14" t="s">
        <v>61</v>
      </c>
      <c r="C216" s="15">
        <v>1543.5680331000001</v>
      </c>
      <c r="D216" s="15">
        <v>2325.4990877599994</v>
      </c>
      <c r="E216" s="15">
        <v>3198.8969920400009</v>
      </c>
      <c r="F216" s="15">
        <v>3165.5794073000006</v>
      </c>
      <c r="G216" s="15">
        <v>3512.8829804800007</v>
      </c>
      <c r="H216" s="15">
        <v>3732.6963314799996</v>
      </c>
      <c r="I216" s="15">
        <v>3688.6609001000002</v>
      </c>
      <c r="J216" s="15">
        <v>3562.7633150000001</v>
      </c>
      <c r="K216" s="15">
        <v>4006.6093110000002</v>
      </c>
      <c r="L216" s="15">
        <v>4497.202827999994</v>
      </c>
    </row>
    <row r="217" spans="2:12">
      <c r="B217" s="16" t="s">
        <v>21</v>
      </c>
      <c r="C217" s="17">
        <v>1541.75297787</v>
      </c>
      <c r="D217" s="17">
        <v>2238.2615974699993</v>
      </c>
      <c r="E217" s="17">
        <v>3063.4435293100009</v>
      </c>
      <c r="F217" s="17">
        <v>3059.6350313000007</v>
      </c>
      <c r="G217" s="17">
        <v>3408.1707164800005</v>
      </c>
      <c r="H217" s="17">
        <v>3627.9840674799998</v>
      </c>
      <c r="I217" s="17">
        <v>3688.6609001000002</v>
      </c>
      <c r="J217" s="17">
        <v>3562.7633150000001</v>
      </c>
      <c r="K217" s="17">
        <v>4006.6093110000002</v>
      </c>
      <c r="L217" s="17">
        <v>4437.5091539999939</v>
      </c>
    </row>
    <row r="218" spans="2:12">
      <c r="B218" s="16" t="s">
        <v>16</v>
      </c>
      <c r="C218" s="17">
        <v>1.81505523</v>
      </c>
      <c r="D218" s="17">
        <v>11.644954289999999</v>
      </c>
      <c r="E218" s="17">
        <v>59.50908673</v>
      </c>
      <c r="F218" s="17">
        <v>30</v>
      </c>
      <c r="G218" s="17">
        <v>0</v>
      </c>
      <c r="H218" s="17">
        <v>0</v>
      </c>
      <c r="I218" s="17">
        <v>0</v>
      </c>
      <c r="J218" s="17">
        <v>0</v>
      </c>
      <c r="K218" s="17">
        <v>0</v>
      </c>
      <c r="L218" s="17">
        <v>0</v>
      </c>
    </row>
    <row r="219" spans="2:12">
      <c r="B219" s="16" t="s">
        <v>18</v>
      </c>
      <c r="C219" s="17">
        <v>0</v>
      </c>
      <c r="D219" s="17">
        <v>0</v>
      </c>
      <c r="E219" s="17">
        <v>75.944376000000005</v>
      </c>
      <c r="F219" s="17">
        <v>75.944376000000005</v>
      </c>
      <c r="G219" s="17">
        <v>104.712264</v>
      </c>
      <c r="H219" s="17">
        <v>104.712264</v>
      </c>
      <c r="I219" s="17">
        <v>0</v>
      </c>
      <c r="J219" s="17">
        <v>0</v>
      </c>
      <c r="K219" s="17">
        <v>0</v>
      </c>
      <c r="L219" s="17">
        <v>59.693674000000001</v>
      </c>
    </row>
    <row r="220" spans="2:12">
      <c r="B220" s="16" t="s">
        <v>62</v>
      </c>
      <c r="C220" s="17">
        <v>0</v>
      </c>
      <c r="D220" s="17">
        <v>75.592535999999996</v>
      </c>
      <c r="E220" s="17">
        <v>0</v>
      </c>
      <c r="F220" s="17">
        <v>0</v>
      </c>
      <c r="G220" s="17">
        <v>0</v>
      </c>
      <c r="H220" s="17">
        <v>0</v>
      </c>
      <c r="I220" s="17">
        <v>0</v>
      </c>
      <c r="J220" s="17">
        <v>0</v>
      </c>
      <c r="K220" s="17">
        <v>0</v>
      </c>
      <c r="L220" s="17">
        <v>0</v>
      </c>
    </row>
    <row r="221" spans="2:12">
      <c r="B221" s="14" t="s">
        <v>63</v>
      </c>
      <c r="C221" s="15">
        <v>1826.3550419700007</v>
      </c>
      <c r="D221" s="15">
        <v>1509.9601585899995</v>
      </c>
      <c r="E221" s="15">
        <v>2475.1412355000002</v>
      </c>
      <c r="F221" s="15">
        <v>1824.4054560299996</v>
      </c>
      <c r="G221" s="15">
        <v>4073.2113620000005</v>
      </c>
      <c r="H221" s="15">
        <v>3001.8499945700009</v>
      </c>
      <c r="I221" s="15">
        <v>4034.2587400000007</v>
      </c>
      <c r="J221" s="15">
        <v>3066.7310540000008</v>
      </c>
      <c r="K221" s="15">
        <v>4738.9625909999995</v>
      </c>
      <c r="L221" s="15">
        <v>3455.9384600000003</v>
      </c>
    </row>
    <row r="222" spans="2:12">
      <c r="B222" s="16" t="s">
        <v>13</v>
      </c>
      <c r="C222" s="17">
        <v>1797.2250739700005</v>
      </c>
      <c r="D222" s="17">
        <v>1471.8396995899996</v>
      </c>
      <c r="E222" s="17">
        <v>2437.0207755800002</v>
      </c>
      <c r="F222" s="17">
        <v>1489.8970999999997</v>
      </c>
      <c r="G222" s="17">
        <v>4022.874902</v>
      </c>
      <c r="H222" s="17">
        <v>2947.0407145700005</v>
      </c>
      <c r="I222" s="17">
        <v>3979.4494600000003</v>
      </c>
      <c r="J222" s="17">
        <v>3010.0217740000003</v>
      </c>
      <c r="K222" s="17">
        <v>4668.6456969999999</v>
      </c>
      <c r="L222" s="17">
        <v>3388.2189520000002</v>
      </c>
    </row>
    <row r="223" spans="2:12">
      <c r="B223" s="16" t="s">
        <v>14</v>
      </c>
      <c r="C223" s="17">
        <v>0.53500000000000003</v>
      </c>
      <c r="D223" s="17">
        <v>38.120458999999997</v>
      </c>
      <c r="E223" s="17">
        <v>38.120459920000002</v>
      </c>
      <c r="F223" s="17">
        <v>334.50835602999996</v>
      </c>
      <c r="G223" s="17">
        <v>0.40679999999999999</v>
      </c>
      <c r="H223" s="17">
        <v>0.462399</v>
      </c>
      <c r="I223" s="17">
        <v>0.462399</v>
      </c>
      <c r="J223" s="17">
        <v>0.36239900000000003</v>
      </c>
      <c r="K223" s="17">
        <v>0.433921</v>
      </c>
      <c r="L223" s="17">
        <v>0.62923700000000005</v>
      </c>
    </row>
    <row r="224" spans="2:12">
      <c r="B224" s="16" t="s">
        <v>16</v>
      </c>
      <c r="C224" s="17">
        <v>28.594967999999998</v>
      </c>
      <c r="D224" s="17">
        <v>0</v>
      </c>
      <c r="E224" s="17">
        <v>0</v>
      </c>
      <c r="F224" s="17">
        <v>0</v>
      </c>
      <c r="G224" s="17">
        <v>0.54300400000000004</v>
      </c>
      <c r="H224" s="17">
        <v>0.69800499999999999</v>
      </c>
      <c r="I224" s="17">
        <v>0.69800499999999999</v>
      </c>
      <c r="J224" s="17">
        <v>0.69800499999999999</v>
      </c>
      <c r="K224" s="17">
        <v>0.91398199999999996</v>
      </c>
      <c r="L224" s="17">
        <v>0.6</v>
      </c>
    </row>
    <row r="225" spans="2:16">
      <c r="B225" s="16" t="s">
        <v>18</v>
      </c>
      <c r="C225" s="17">
        <v>0</v>
      </c>
      <c r="D225" s="17">
        <v>0</v>
      </c>
      <c r="E225" s="17">
        <v>0</v>
      </c>
      <c r="F225" s="17">
        <v>0</v>
      </c>
      <c r="G225" s="17">
        <v>49.386656000000002</v>
      </c>
      <c r="H225" s="17">
        <v>53.648876000000001</v>
      </c>
      <c r="I225" s="17">
        <v>53.648876000000001</v>
      </c>
      <c r="J225" s="17">
        <v>53.648876000000001</v>
      </c>
      <c r="K225" s="17">
        <v>66.490271000000007</v>
      </c>
      <c r="L225" s="17">
        <v>66.490271000000007</v>
      </c>
    </row>
    <row r="226" spans="2:16">
      <c r="B226" s="16" t="s">
        <v>38</v>
      </c>
      <c r="C226" s="17">
        <v>0</v>
      </c>
      <c r="D226" s="17">
        <v>0</v>
      </c>
      <c r="E226" s="17">
        <v>0</v>
      </c>
      <c r="F226" s="17">
        <v>0</v>
      </c>
      <c r="G226" s="17">
        <v>0</v>
      </c>
      <c r="H226" s="17">
        <v>0</v>
      </c>
      <c r="I226" s="17">
        <v>0</v>
      </c>
      <c r="J226" s="17">
        <v>2</v>
      </c>
      <c r="K226" s="17">
        <v>2.47872</v>
      </c>
      <c r="L226" s="17">
        <v>0</v>
      </c>
    </row>
    <row r="227" spans="2:16">
      <c r="B227" s="14" t="s">
        <v>64</v>
      </c>
      <c r="C227" s="15">
        <v>129.99999900999995</v>
      </c>
      <c r="D227" s="15">
        <v>224.23</v>
      </c>
      <c r="E227" s="15">
        <v>356.68594400000012</v>
      </c>
      <c r="F227" s="15">
        <v>396.68566586999998</v>
      </c>
      <c r="G227" s="15">
        <v>423.86184651999997</v>
      </c>
      <c r="H227" s="15">
        <v>423.82500003000001</v>
      </c>
      <c r="I227" s="15">
        <v>423.85350162999998</v>
      </c>
      <c r="J227" s="15">
        <v>424.54311834999999</v>
      </c>
      <c r="K227" s="15">
        <v>428.42679128999998</v>
      </c>
      <c r="L227" s="15">
        <v>519.43205684000066</v>
      </c>
    </row>
    <row r="228" spans="2:16">
      <c r="B228" s="16" t="s">
        <v>13</v>
      </c>
      <c r="C228" s="17">
        <v>129.99999900999995</v>
      </c>
      <c r="D228" s="17">
        <v>224.23</v>
      </c>
      <c r="E228" s="17">
        <v>356.68594400000012</v>
      </c>
      <c r="F228" s="17">
        <v>396.68566586999998</v>
      </c>
      <c r="G228" s="17">
        <v>423.86184651999997</v>
      </c>
      <c r="H228" s="17">
        <v>423.82500003000001</v>
      </c>
      <c r="I228" s="17">
        <v>423.85350162999998</v>
      </c>
      <c r="J228" s="17">
        <v>424.54311834999999</v>
      </c>
      <c r="K228" s="17">
        <v>425.32679128999996</v>
      </c>
      <c r="L228" s="17">
        <v>519.43205684000066</v>
      </c>
    </row>
    <row r="229" spans="2:16">
      <c r="B229" s="16" t="s">
        <v>14</v>
      </c>
      <c r="C229" s="17">
        <v>0</v>
      </c>
      <c r="D229" s="17">
        <v>0</v>
      </c>
      <c r="E229" s="17">
        <v>0</v>
      </c>
      <c r="F229" s="17">
        <v>0</v>
      </c>
      <c r="G229" s="17">
        <v>0</v>
      </c>
      <c r="H229" s="17">
        <v>0</v>
      </c>
      <c r="I229" s="17">
        <v>0</v>
      </c>
      <c r="J229" s="17">
        <v>0</v>
      </c>
      <c r="K229" s="17">
        <v>2.1</v>
      </c>
      <c r="L229" s="17">
        <v>0</v>
      </c>
    </row>
    <row r="230" spans="2:16">
      <c r="B230" s="16" t="s">
        <v>16</v>
      </c>
      <c r="C230" s="17">
        <v>0</v>
      </c>
      <c r="D230" s="17">
        <v>0</v>
      </c>
      <c r="E230" s="17">
        <v>0</v>
      </c>
      <c r="F230" s="17">
        <v>0</v>
      </c>
      <c r="G230" s="17">
        <v>0</v>
      </c>
      <c r="H230" s="17">
        <v>0</v>
      </c>
      <c r="I230" s="17">
        <v>0</v>
      </c>
      <c r="J230" s="17">
        <v>0</v>
      </c>
      <c r="K230" s="17">
        <v>1</v>
      </c>
      <c r="L230" s="17">
        <v>0</v>
      </c>
    </row>
    <row r="231" spans="2:16">
      <c r="B231" s="14" t="s">
        <v>65</v>
      </c>
      <c r="C231" s="15">
        <v>0</v>
      </c>
      <c r="D231" s="15">
        <v>0</v>
      </c>
      <c r="E231" s="15">
        <v>0</v>
      </c>
      <c r="F231" s="15">
        <v>0</v>
      </c>
      <c r="G231" s="15">
        <v>0</v>
      </c>
      <c r="H231" s="15">
        <v>0</v>
      </c>
      <c r="I231" s="15">
        <v>0</v>
      </c>
      <c r="J231" s="15">
        <v>0</v>
      </c>
      <c r="K231" s="15">
        <v>399.99999634</v>
      </c>
      <c r="L231" s="15">
        <v>550</v>
      </c>
    </row>
    <row r="232" spans="2:16">
      <c r="B232" s="16" t="s">
        <v>13</v>
      </c>
      <c r="C232" s="17">
        <v>0</v>
      </c>
      <c r="D232" s="17">
        <v>0</v>
      </c>
      <c r="E232" s="17">
        <v>0</v>
      </c>
      <c r="F232" s="17">
        <v>0</v>
      </c>
      <c r="G232" s="17">
        <v>0</v>
      </c>
      <c r="H232" s="17">
        <v>0</v>
      </c>
      <c r="I232" s="17">
        <v>0</v>
      </c>
      <c r="J232" s="17">
        <v>0</v>
      </c>
      <c r="K232" s="17">
        <v>0</v>
      </c>
      <c r="L232" s="17">
        <v>0</v>
      </c>
    </row>
    <row r="233" spans="2:16">
      <c r="B233" s="16" t="s">
        <v>21</v>
      </c>
      <c r="C233" s="17">
        <v>0</v>
      </c>
      <c r="D233" s="17">
        <v>0</v>
      </c>
      <c r="E233" s="17">
        <v>0</v>
      </c>
      <c r="F233" s="17">
        <v>0</v>
      </c>
      <c r="G233" s="17">
        <v>0</v>
      </c>
      <c r="H233" s="17">
        <v>0</v>
      </c>
      <c r="I233" s="17">
        <v>0</v>
      </c>
      <c r="J233" s="17">
        <v>0</v>
      </c>
      <c r="K233" s="17">
        <v>398.99999634</v>
      </c>
      <c r="L233" s="17">
        <v>548.20000000000005</v>
      </c>
    </row>
    <row r="234" spans="2:16">
      <c r="B234" s="16" t="s">
        <v>16</v>
      </c>
      <c r="C234" s="17">
        <v>0</v>
      </c>
      <c r="D234" s="17">
        <v>0</v>
      </c>
      <c r="E234" s="17">
        <v>0</v>
      </c>
      <c r="F234" s="17">
        <v>0</v>
      </c>
      <c r="G234" s="17">
        <v>0</v>
      </c>
      <c r="H234" s="17">
        <v>0</v>
      </c>
      <c r="I234" s="17">
        <v>0</v>
      </c>
      <c r="J234" s="17">
        <v>0</v>
      </c>
      <c r="K234" s="17">
        <v>1</v>
      </c>
      <c r="L234" s="17">
        <v>1.8</v>
      </c>
    </row>
    <row r="235" spans="2:16">
      <c r="B235" s="14" t="s">
        <v>66</v>
      </c>
      <c r="C235" s="15">
        <v>0</v>
      </c>
      <c r="D235" s="15">
        <v>0</v>
      </c>
      <c r="E235" s="15">
        <v>0</v>
      </c>
      <c r="F235" s="15">
        <v>0</v>
      </c>
      <c r="G235" s="15">
        <v>0</v>
      </c>
      <c r="H235" s="15">
        <v>0</v>
      </c>
      <c r="I235" s="15">
        <v>0</v>
      </c>
      <c r="J235" s="15">
        <v>0</v>
      </c>
      <c r="K235" s="15">
        <v>0</v>
      </c>
      <c r="L235" s="15">
        <v>50</v>
      </c>
    </row>
    <row r="236" spans="2:16">
      <c r="B236" s="16" t="s">
        <v>21</v>
      </c>
      <c r="C236" s="17">
        <v>0</v>
      </c>
      <c r="D236" s="17">
        <v>0</v>
      </c>
      <c r="E236" s="17">
        <v>0</v>
      </c>
      <c r="F236" s="17">
        <v>0</v>
      </c>
      <c r="G236" s="17">
        <v>0</v>
      </c>
      <c r="H236" s="17">
        <v>0</v>
      </c>
      <c r="I236" s="17">
        <v>0</v>
      </c>
      <c r="J236" s="17">
        <v>0</v>
      </c>
      <c r="K236" s="17">
        <v>0</v>
      </c>
      <c r="L236" s="17">
        <v>50</v>
      </c>
    </row>
    <row r="237" spans="2:16">
      <c r="B237" s="14" t="s">
        <v>67</v>
      </c>
      <c r="C237" s="15">
        <v>0</v>
      </c>
      <c r="D237" s="15">
        <v>0</v>
      </c>
      <c r="E237" s="15">
        <v>0</v>
      </c>
      <c r="F237" s="15">
        <v>0</v>
      </c>
      <c r="G237" s="15">
        <v>0</v>
      </c>
      <c r="H237" s="15">
        <v>0</v>
      </c>
      <c r="I237" s="15">
        <v>0</v>
      </c>
      <c r="J237" s="15">
        <v>0</v>
      </c>
      <c r="K237" s="15">
        <v>199.99999100000002</v>
      </c>
      <c r="L237" s="15">
        <v>199.99999500000001</v>
      </c>
      <c r="O237" s="3"/>
      <c r="P237" s="1"/>
    </row>
    <row r="238" spans="2:16">
      <c r="B238" s="16" t="s">
        <v>13</v>
      </c>
      <c r="C238" s="17">
        <v>0</v>
      </c>
      <c r="D238" s="17">
        <v>0</v>
      </c>
      <c r="E238" s="17">
        <v>0</v>
      </c>
      <c r="F238" s="17">
        <v>0</v>
      </c>
      <c r="G238" s="17">
        <v>0</v>
      </c>
      <c r="H238" s="17">
        <v>0</v>
      </c>
      <c r="I238" s="17">
        <v>0</v>
      </c>
      <c r="J238" s="17">
        <v>0</v>
      </c>
      <c r="K238" s="17">
        <v>0.23208200000000001</v>
      </c>
      <c r="L238" s="17">
        <v>0</v>
      </c>
      <c r="O238" s="3"/>
      <c r="P238" s="1"/>
    </row>
    <row r="239" spans="2:16">
      <c r="B239" s="16" t="s">
        <v>21</v>
      </c>
      <c r="C239" s="17">
        <v>0</v>
      </c>
      <c r="D239" s="17">
        <v>0</v>
      </c>
      <c r="E239" s="17">
        <v>0</v>
      </c>
      <c r="F239" s="17">
        <v>0</v>
      </c>
      <c r="G239" s="17">
        <v>0</v>
      </c>
      <c r="H239" s="17">
        <v>0</v>
      </c>
      <c r="I239" s="17">
        <v>0</v>
      </c>
      <c r="J239" s="17">
        <v>0</v>
      </c>
      <c r="K239" s="17">
        <v>199.76790900000003</v>
      </c>
      <c r="L239" s="17">
        <v>197.088131</v>
      </c>
      <c r="O239" s="3"/>
      <c r="P239" s="1"/>
    </row>
    <row r="240" spans="2:16">
      <c r="B240" s="16" t="s">
        <v>14</v>
      </c>
      <c r="C240" s="17">
        <v>0</v>
      </c>
      <c r="D240" s="17">
        <v>0</v>
      </c>
      <c r="E240" s="17">
        <v>0</v>
      </c>
      <c r="F240" s="17">
        <v>0</v>
      </c>
      <c r="G240" s="17">
        <v>0</v>
      </c>
      <c r="H240" s="17">
        <v>0</v>
      </c>
      <c r="I240" s="17">
        <v>0</v>
      </c>
      <c r="J240" s="17">
        <v>0</v>
      </c>
      <c r="K240" s="17">
        <v>0</v>
      </c>
      <c r="L240" s="17">
        <v>2.789822</v>
      </c>
      <c r="O240" s="3"/>
      <c r="P240" s="1"/>
    </row>
    <row r="241" spans="2:16">
      <c r="B241" s="16" t="s">
        <v>16</v>
      </c>
      <c r="C241" s="17">
        <v>0</v>
      </c>
      <c r="D241" s="17">
        <v>0</v>
      </c>
      <c r="E241" s="17">
        <v>0</v>
      </c>
      <c r="F241" s="17">
        <v>0</v>
      </c>
      <c r="G241" s="17">
        <v>0</v>
      </c>
      <c r="H241" s="17">
        <v>0</v>
      </c>
      <c r="I241" s="17">
        <v>0</v>
      </c>
      <c r="J241" s="17">
        <v>0</v>
      </c>
      <c r="K241" s="17">
        <v>0</v>
      </c>
      <c r="L241" s="17">
        <v>6.1020999999999999E-2</v>
      </c>
      <c r="O241" s="3"/>
      <c r="P241" s="1"/>
    </row>
    <row r="242" spans="2:16">
      <c r="B242" s="16" t="s">
        <v>18</v>
      </c>
      <c r="C242" s="17">
        <v>0</v>
      </c>
      <c r="D242" s="17">
        <v>0</v>
      </c>
      <c r="E242" s="17">
        <v>0</v>
      </c>
      <c r="F242" s="17">
        <v>0</v>
      </c>
      <c r="G242" s="17">
        <v>0</v>
      </c>
      <c r="H242" s="17">
        <v>0</v>
      </c>
      <c r="I242" s="17">
        <v>0</v>
      </c>
      <c r="J242" s="17">
        <v>0</v>
      </c>
      <c r="K242" s="17">
        <v>0</v>
      </c>
      <c r="L242" s="17">
        <v>6.1020999999999999E-2</v>
      </c>
      <c r="O242" s="3"/>
      <c r="P242" s="1"/>
    </row>
    <row r="243" spans="2:16">
      <c r="B243" s="14" t="s">
        <v>68</v>
      </c>
      <c r="C243" s="15">
        <v>13717.993694229999</v>
      </c>
      <c r="D243" s="15">
        <v>10791.551483679999</v>
      </c>
      <c r="E243" s="15">
        <v>13498.171990140001</v>
      </c>
      <c r="F243" s="15">
        <v>15660.902622099999</v>
      </c>
      <c r="G243" s="15">
        <v>21601.399970649996</v>
      </c>
      <c r="H243" s="15">
        <v>31178.746946759991</v>
      </c>
      <c r="I243" s="15">
        <v>37775.957594209998</v>
      </c>
      <c r="J243" s="15">
        <v>39390.117820250001</v>
      </c>
      <c r="K243" s="15">
        <v>45614.314045260006</v>
      </c>
      <c r="L243" s="15">
        <v>59733.525597189946</v>
      </c>
      <c r="O243" s="3"/>
      <c r="P243" s="1"/>
    </row>
    <row r="244" spans="2:16">
      <c r="B244" s="16" t="s">
        <v>20</v>
      </c>
      <c r="C244" s="17">
        <v>0</v>
      </c>
      <c r="D244" s="17">
        <v>796.56860887999994</v>
      </c>
      <c r="E244" s="17">
        <v>0</v>
      </c>
      <c r="F244" s="17">
        <v>0</v>
      </c>
      <c r="G244" s="17">
        <v>0</v>
      </c>
      <c r="H244" s="17">
        <v>0</v>
      </c>
      <c r="I244" s="17">
        <v>0</v>
      </c>
      <c r="J244" s="17">
        <v>0</v>
      </c>
      <c r="K244" s="17">
        <v>0</v>
      </c>
      <c r="L244" s="17">
        <v>0</v>
      </c>
    </row>
    <row r="245" spans="2:16">
      <c r="B245" s="16" t="s">
        <v>38</v>
      </c>
      <c r="C245" s="17">
        <v>13717.993694229999</v>
      </c>
      <c r="D245" s="17">
        <v>9994.9828748</v>
      </c>
      <c r="E245" s="17">
        <v>13498.171990140001</v>
      </c>
      <c r="F245" s="17">
        <v>15660.902622099999</v>
      </c>
      <c r="G245" s="17">
        <v>21601.399970649996</v>
      </c>
      <c r="H245" s="17">
        <v>31168.065732149993</v>
      </c>
      <c r="I245" s="17">
        <v>37077.337135260001</v>
      </c>
      <c r="J245" s="17">
        <v>39390.117820250001</v>
      </c>
      <c r="K245" s="17">
        <v>45614.314045260006</v>
      </c>
      <c r="L245" s="17">
        <v>59733.525597189946</v>
      </c>
    </row>
    <row r="246" spans="2:16">
      <c r="B246" s="16" t="s">
        <v>62</v>
      </c>
      <c r="C246" s="17">
        <v>0</v>
      </c>
      <c r="D246" s="17">
        <v>0</v>
      </c>
      <c r="E246" s="17">
        <v>0</v>
      </c>
      <c r="F246" s="17">
        <v>0</v>
      </c>
      <c r="G246" s="17">
        <v>0</v>
      </c>
      <c r="H246" s="17">
        <v>10.68121461</v>
      </c>
      <c r="I246" s="17">
        <v>698.62045895000006</v>
      </c>
      <c r="J246" s="17">
        <v>0</v>
      </c>
      <c r="K246" s="17">
        <v>0</v>
      </c>
      <c r="L246" s="17">
        <v>0</v>
      </c>
    </row>
    <row r="247" spans="2:16">
      <c r="B247" s="14" t="s">
        <v>69</v>
      </c>
      <c r="C247" s="15">
        <v>17908.57435201</v>
      </c>
      <c r="D247" s="15">
        <v>24203.207097769999</v>
      </c>
      <c r="E247" s="15">
        <v>30441.410219459998</v>
      </c>
      <c r="F247" s="15">
        <v>35701.69343195</v>
      </c>
      <c r="G247" s="15">
        <v>59593.672262069995</v>
      </c>
      <c r="H247" s="15">
        <v>32832.172651689994</v>
      </c>
      <c r="I247" s="15">
        <v>40090.882059829994</v>
      </c>
      <c r="J247" s="15">
        <v>54955.435156330001</v>
      </c>
      <c r="K247" s="15">
        <v>57499.721527580004</v>
      </c>
      <c r="L247" s="15">
        <v>46973.458539560001</v>
      </c>
    </row>
    <row r="248" spans="2:16">
      <c r="B248" s="16" t="s">
        <v>20</v>
      </c>
      <c r="C248" s="17">
        <v>0</v>
      </c>
      <c r="D248" s="17">
        <v>0</v>
      </c>
      <c r="E248" s="17">
        <v>0</v>
      </c>
      <c r="F248" s="17">
        <v>0</v>
      </c>
      <c r="G248" s="17">
        <v>0</v>
      </c>
      <c r="H248" s="17">
        <v>0</v>
      </c>
      <c r="I248" s="17">
        <v>906.55081054999994</v>
      </c>
      <c r="J248" s="17">
        <v>0</v>
      </c>
      <c r="K248" s="17">
        <v>0</v>
      </c>
      <c r="L248" s="17">
        <v>0</v>
      </c>
    </row>
    <row r="249" spans="2:16">
      <c r="B249" s="16" t="s">
        <v>13</v>
      </c>
      <c r="C249" s="17">
        <v>0</v>
      </c>
      <c r="D249" s="17">
        <v>0</v>
      </c>
      <c r="E249" s="17">
        <v>2534.8290971799997</v>
      </c>
      <c r="F249" s="17">
        <v>2994.1748169299999</v>
      </c>
      <c r="G249" s="17">
        <v>3119.6737076299996</v>
      </c>
      <c r="H249" s="17">
        <v>3234.0162507300001</v>
      </c>
      <c r="I249" s="17">
        <v>3029.4986168999999</v>
      </c>
      <c r="J249" s="17">
        <v>1069.3777993900001</v>
      </c>
      <c r="K249" s="17">
        <v>3.18109324</v>
      </c>
      <c r="L249" s="17">
        <v>6.1838392999999998</v>
      </c>
    </row>
    <row r="250" spans="2:16">
      <c r="B250" s="16" t="s">
        <v>14</v>
      </c>
      <c r="C250" s="17">
        <v>0</v>
      </c>
      <c r="D250" s="17">
        <v>0</v>
      </c>
      <c r="E250" s="17">
        <v>0</v>
      </c>
      <c r="F250" s="17">
        <v>0</v>
      </c>
      <c r="G250" s="17">
        <v>201</v>
      </c>
      <c r="H250" s="17">
        <v>0</v>
      </c>
      <c r="I250" s="17">
        <v>0</v>
      </c>
      <c r="J250" s="17">
        <v>0</v>
      </c>
      <c r="K250" s="17">
        <v>0</v>
      </c>
      <c r="L250" s="17">
        <v>0</v>
      </c>
    </row>
    <row r="251" spans="2:16">
      <c r="B251" s="16" t="s">
        <v>16</v>
      </c>
      <c r="C251" s="17">
        <v>7802.8353573300001</v>
      </c>
      <c r="D251" s="17">
        <v>1691.38960595</v>
      </c>
      <c r="E251" s="17">
        <v>5758.7434952200001</v>
      </c>
      <c r="F251" s="17">
        <v>5464.5</v>
      </c>
      <c r="G251" s="17">
        <v>9923.7797795799997</v>
      </c>
      <c r="H251" s="17">
        <v>0</v>
      </c>
      <c r="I251" s="17">
        <v>0</v>
      </c>
      <c r="J251" s="17">
        <v>53</v>
      </c>
      <c r="K251" s="17">
        <v>0</v>
      </c>
      <c r="L251" s="17">
        <v>0</v>
      </c>
    </row>
    <row r="252" spans="2:16">
      <c r="B252" s="16" t="s">
        <v>17</v>
      </c>
      <c r="C252" s="17">
        <v>0</v>
      </c>
      <c r="D252" s="17">
        <v>0</v>
      </c>
      <c r="E252" s="17">
        <v>0</v>
      </c>
      <c r="F252" s="17">
        <v>0</v>
      </c>
      <c r="G252" s="17">
        <v>4.5925810999999994</v>
      </c>
      <c r="H252" s="17">
        <v>0</v>
      </c>
      <c r="I252" s="17">
        <v>0</v>
      </c>
      <c r="J252" s="17">
        <v>0</v>
      </c>
      <c r="K252" s="17">
        <v>4.1853449999999999</v>
      </c>
      <c r="L252" s="17">
        <v>0</v>
      </c>
    </row>
    <row r="253" spans="2:16">
      <c r="B253" s="16" t="s">
        <v>18</v>
      </c>
      <c r="C253" s="17">
        <v>2707.0092225799999</v>
      </c>
      <c r="D253" s="17">
        <v>4753.94336501</v>
      </c>
      <c r="E253" s="17">
        <v>5465.7080855599997</v>
      </c>
      <c r="F253" s="17">
        <v>6035.3825680500004</v>
      </c>
      <c r="G253" s="17">
        <v>7427.0165584299993</v>
      </c>
      <c r="H253" s="17">
        <v>9089.0386084099991</v>
      </c>
      <c r="I253" s="17">
        <v>9421.9687498699986</v>
      </c>
      <c r="J253" s="17">
        <v>9681.0325688600005</v>
      </c>
      <c r="K253" s="17">
        <v>10248.070004499999</v>
      </c>
      <c r="L253" s="17">
        <v>11167.713463740001</v>
      </c>
    </row>
    <row r="254" spans="2:16">
      <c r="B254" s="16" t="s">
        <v>28</v>
      </c>
      <c r="C254" s="17">
        <v>0</v>
      </c>
      <c r="D254" s="17">
        <v>0</v>
      </c>
      <c r="E254" s="17">
        <v>0</v>
      </c>
      <c r="F254" s="17">
        <v>0</v>
      </c>
      <c r="G254" s="17">
        <v>0</v>
      </c>
      <c r="H254" s="17">
        <v>136.58230299000002</v>
      </c>
      <c r="I254" s="17">
        <v>0</v>
      </c>
      <c r="J254" s="17">
        <v>0</v>
      </c>
      <c r="K254" s="17">
        <v>0</v>
      </c>
      <c r="L254" s="17">
        <v>0</v>
      </c>
    </row>
    <row r="255" spans="2:16">
      <c r="B255" s="16" t="s">
        <v>30</v>
      </c>
      <c r="C255" s="17">
        <v>0</v>
      </c>
      <c r="D255" s="17">
        <v>0</v>
      </c>
      <c r="E255" s="17">
        <v>0</v>
      </c>
      <c r="F255" s="17">
        <v>403.72399999999999</v>
      </c>
      <c r="G255" s="17">
        <v>0</v>
      </c>
      <c r="H255" s="17">
        <v>0</v>
      </c>
      <c r="I255" s="17">
        <v>0</v>
      </c>
      <c r="J255" s="17">
        <v>0</v>
      </c>
      <c r="K255" s="17">
        <v>0</v>
      </c>
      <c r="L255" s="17">
        <v>0</v>
      </c>
    </row>
    <row r="256" spans="2:16">
      <c r="B256" s="16" t="s">
        <v>34</v>
      </c>
      <c r="C256" s="17">
        <v>7398.7297720999995</v>
      </c>
      <c r="D256" s="17">
        <v>17757.874126809998</v>
      </c>
      <c r="E256" s="17">
        <v>16682.129541499999</v>
      </c>
      <c r="F256" s="17">
        <v>14976.875046970001</v>
      </c>
      <c r="G256" s="17">
        <v>38882.567748579997</v>
      </c>
      <c r="H256" s="17">
        <v>20372.535489559996</v>
      </c>
      <c r="I256" s="17">
        <v>26732.863882509999</v>
      </c>
      <c r="J256" s="17">
        <v>37764.108013659999</v>
      </c>
      <c r="K256" s="17">
        <v>35958.621406520004</v>
      </c>
      <c r="L256" s="17">
        <v>35463.512336519998</v>
      </c>
    </row>
    <row r="257" spans="2:12">
      <c r="B257" s="16" t="s">
        <v>37</v>
      </c>
      <c r="C257" s="17">
        <v>0</v>
      </c>
      <c r="D257" s="17">
        <v>0</v>
      </c>
      <c r="E257" s="17">
        <v>0</v>
      </c>
      <c r="F257" s="17">
        <v>5827.0370000000003</v>
      </c>
      <c r="G257" s="17">
        <v>20</v>
      </c>
      <c r="H257" s="17">
        <v>0</v>
      </c>
      <c r="I257" s="17">
        <v>0</v>
      </c>
      <c r="J257" s="17">
        <v>6387.9167744199995</v>
      </c>
      <c r="K257" s="17">
        <v>11285.663678319999</v>
      </c>
      <c r="L257" s="17">
        <v>336.0489</v>
      </c>
    </row>
    <row r="258" spans="2:12">
      <c r="B258" s="16" t="s">
        <v>38</v>
      </c>
      <c r="C258" s="17">
        <v>0</v>
      </c>
      <c r="D258" s="17">
        <v>0</v>
      </c>
      <c r="E258" s="17">
        <v>0</v>
      </c>
      <c r="F258" s="17">
        <v>0</v>
      </c>
      <c r="G258" s="17">
        <v>15.04188675</v>
      </c>
      <c r="H258" s="17">
        <v>0</v>
      </c>
      <c r="I258" s="17">
        <v>0</v>
      </c>
      <c r="J258" s="17">
        <v>0</v>
      </c>
      <c r="K258" s="17">
        <v>0</v>
      </c>
      <c r="L258" s="17">
        <v>0</v>
      </c>
    </row>
    <row r="259" spans="2:12" ht="21.75" customHeight="1">
      <c r="B259" s="13" t="s">
        <v>70</v>
      </c>
      <c r="C259" s="21">
        <v>121031.49186764</v>
      </c>
      <c r="D259" s="22">
        <v>162377.72867210995</v>
      </c>
      <c r="E259" s="22">
        <v>187362.07228147998</v>
      </c>
      <c r="F259" s="22">
        <v>232809.47533398998</v>
      </c>
      <c r="G259" s="22">
        <v>304195.78014504997</v>
      </c>
      <c r="H259" s="22">
        <v>278650.07802668988</v>
      </c>
      <c r="I259" s="22">
        <v>312522.79854924005</v>
      </c>
      <c r="J259" s="22">
        <v>338898.71967354993</v>
      </c>
      <c r="K259" s="22">
        <v>447232.01190009026</v>
      </c>
      <c r="L259" s="22">
        <v>437871.01977729023</v>
      </c>
    </row>
    <row r="260" spans="2:12">
      <c r="B260" s="19" t="s">
        <v>71</v>
      </c>
    </row>
    <row r="261" spans="2:12">
      <c r="B261" s="19" t="s">
        <v>72</v>
      </c>
    </row>
    <row r="262" spans="2:12">
      <c r="B262" s="19" t="s">
        <v>73</v>
      </c>
    </row>
    <row r="263" spans="2:12">
      <c r="B263" s="19" t="s">
        <v>74</v>
      </c>
    </row>
    <row r="264" spans="2:12">
      <c r="B264" s="19" t="s">
        <v>75</v>
      </c>
    </row>
  </sheetData>
  <mergeCells count="5">
    <mergeCell ref="B3:L3"/>
    <mergeCell ref="B2:L2"/>
    <mergeCell ref="B6:L6"/>
    <mergeCell ref="B5:L5"/>
    <mergeCell ref="B4:L4"/>
  </mergeCells>
  <pageMargins left="0.7" right="0.7" top="0.75" bottom="0.75" header="0.3" footer="0.3"/>
  <pageSetup orientation="portrait" r:id="rId1"/>
  <ignoredErrors>
    <ignoredError sqref="C8:L8" numberStoredAsText="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tint="-0.499984740745262"/>
    <pageSetUpPr fitToPage="1"/>
  </sheetPr>
  <dimension ref="A2:L248"/>
  <sheetViews>
    <sheetView showGridLines="0" tabSelected="1" topLeftCell="A130" zoomScale="85" zoomScaleNormal="85" workbookViewId="0">
      <selection activeCell="K148" sqref="K148"/>
    </sheetView>
  </sheetViews>
  <sheetFormatPr defaultColWidth="9.140625" defaultRowHeight="15"/>
  <cols>
    <col min="1" max="1" width="9.140625" style="4"/>
    <col min="2" max="2" width="64.5703125" style="4" customWidth="1"/>
    <col min="3" max="3" width="13.140625" style="4" customWidth="1"/>
    <col min="4" max="4" width="15.140625" style="4" customWidth="1"/>
    <col min="5" max="6" width="12.7109375" style="23" customWidth="1"/>
    <col min="7" max="7" width="11.85546875" style="4" customWidth="1"/>
    <col min="8" max="8" width="10.5703125" style="4" customWidth="1"/>
    <col min="9" max="9" width="14.5703125" style="4" customWidth="1"/>
    <col min="10" max="10" width="14.7109375" style="4" customWidth="1"/>
    <col min="11" max="11" width="13.85546875" style="4" bestFit="1" customWidth="1"/>
    <col min="12" max="12" width="14.140625" style="4" bestFit="1" customWidth="1"/>
    <col min="13" max="16384" width="9.140625" style="4"/>
  </cols>
  <sheetData>
    <row r="2" spans="1:11" ht="26.25">
      <c r="B2" s="44" t="s">
        <v>0</v>
      </c>
      <c r="C2" s="45"/>
      <c r="D2" s="45"/>
      <c r="E2" s="45"/>
      <c r="F2" s="45"/>
      <c r="G2" s="45"/>
      <c r="H2" s="45"/>
      <c r="I2" s="45"/>
    </row>
    <row r="3" spans="1:11" ht="21">
      <c r="B3" s="42" t="s">
        <v>1</v>
      </c>
      <c r="C3" s="43"/>
      <c r="D3" s="43"/>
      <c r="E3" s="43"/>
      <c r="F3" s="43"/>
      <c r="G3" s="43"/>
      <c r="H3" s="43"/>
      <c r="I3" s="43"/>
      <c r="K3" s="38"/>
    </row>
    <row r="4" spans="1:11" ht="15.75" customHeight="1">
      <c r="B4" s="46" t="s">
        <v>2</v>
      </c>
      <c r="C4" s="47"/>
      <c r="D4" s="47"/>
      <c r="E4" s="47"/>
      <c r="F4" s="47"/>
      <c r="G4" s="47"/>
      <c r="H4" s="47"/>
      <c r="I4" s="47"/>
    </row>
    <row r="5" spans="1:11" ht="15.75" customHeight="1">
      <c r="B5" s="46" t="s">
        <v>3</v>
      </c>
      <c r="C5" s="47"/>
      <c r="D5" s="47"/>
      <c r="E5" s="47"/>
      <c r="F5" s="47"/>
      <c r="G5" s="47"/>
      <c r="H5" s="47"/>
      <c r="I5" s="47"/>
    </row>
    <row r="6" spans="1:11" ht="15.75">
      <c r="B6" s="46" t="s">
        <v>76</v>
      </c>
      <c r="C6" s="47"/>
      <c r="D6" s="47"/>
      <c r="E6" s="47"/>
      <c r="F6" s="47"/>
      <c r="G6" s="47"/>
      <c r="H6" s="47"/>
      <c r="I6" s="47"/>
    </row>
    <row r="7" spans="1:11" ht="3.75" customHeight="1">
      <c r="B7" s="49"/>
      <c r="C7" s="49"/>
      <c r="D7" s="41"/>
    </row>
    <row r="8" spans="1:11">
      <c r="B8" s="32" t="s">
        <v>5</v>
      </c>
      <c r="C8" s="41"/>
    </row>
    <row r="9" spans="1:11" s="7" customFormat="1" ht="33.75" customHeight="1">
      <c r="B9" s="5" t="s">
        <v>6</v>
      </c>
      <c r="C9" s="6">
        <v>2014</v>
      </c>
      <c r="D9" s="6">
        <v>2015</v>
      </c>
      <c r="E9" s="6">
        <v>2016</v>
      </c>
      <c r="F9" s="6">
        <v>2017</v>
      </c>
      <c r="G9" s="6">
        <v>2018</v>
      </c>
      <c r="H9" s="6">
        <v>2019</v>
      </c>
      <c r="I9" s="6">
        <v>2020</v>
      </c>
    </row>
    <row r="10" spans="1:11">
      <c r="B10" s="14" t="s">
        <v>77</v>
      </c>
      <c r="C10" s="25">
        <f t="shared" ref="C10:F10" si="0">SUM(C11:C15)</f>
        <v>1925.7791179999999</v>
      </c>
      <c r="D10" s="25">
        <f t="shared" si="0"/>
        <v>2100.7791179999999</v>
      </c>
      <c r="E10" s="25">
        <f t="shared" si="0"/>
        <v>2175.7791239999997</v>
      </c>
      <c r="F10" s="25">
        <f t="shared" si="0"/>
        <v>2225.7791139999999</v>
      </c>
      <c r="G10" s="25">
        <f>SUM(G11:G15)</f>
        <v>2504.7791210000005</v>
      </c>
      <c r="H10" s="25">
        <v>2535.7791240000015</v>
      </c>
      <c r="I10" s="25">
        <v>2735.7791240000001</v>
      </c>
      <c r="J10" s="23"/>
    </row>
    <row r="11" spans="1:11">
      <c r="A11" s="4" t="s">
        <v>78</v>
      </c>
      <c r="B11" s="16" t="s">
        <v>79</v>
      </c>
      <c r="C11" s="26">
        <v>1925.7791179999999</v>
      </c>
      <c r="D11" s="26">
        <v>1813.8371179999999</v>
      </c>
      <c r="E11" s="26">
        <v>1788.8371239999999</v>
      </c>
      <c r="F11" s="26">
        <v>1820.307114</v>
      </c>
      <c r="G11" s="26">
        <v>2099.5071210000001</v>
      </c>
      <c r="H11" s="26">
        <v>2115.4791240000013</v>
      </c>
      <c r="I11" s="26">
        <v>2275.475633</v>
      </c>
      <c r="J11" s="23"/>
    </row>
    <row r="12" spans="1:11">
      <c r="B12" s="16" t="s">
        <v>80</v>
      </c>
      <c r="C12" s="26">
        <v>0</v>
      </c>
      <c r="D12" s="26">
        <v>0.8</v>
      </c>
      <c r="E12" s="26">
        <v>0.8</v>
      </c>
      <c r="F12" s="26">
        <v>0.8</v>
      </c>
      <c r="G12" s="26">
        <v>0.8</v>
      </c>
      <c r="H12" s="26">
        <v>0.5</v>
      </c>
      <c r="I12" s="26">
        <v>0.5</v>
      </c>
      <c r="J12" s="23"/>
    </row>
    <row r="13" spans="1:11">
      <c r="B13" s="16" t="s">
        <v>81</v>
      </c>
      <c r="C13" s="26">
        <v>0</v>
      </c>
      <c r="D13" s="26">
        <v>0.1</v>
      </c>
      <c r="E13" s="26">
        <v>0.1</v>
      </c>
      <c r="F13" s="26">
        <v>0</v>
      </c>
      <c r="G13" s="26">
        <v>0</v>
      </c>
      <c r="H13" s="26">
        <v>0</v>
      </c>
      <c r="I13" s="26">
        <v>0</v>
      </c>
      <c r="J13" s="23"/>
    </row>
    <row r="14" spans="1:11">
      <c r="B14" s="16" t="s">
        <v>82</v>
      </c>
      <c r="C14" s="26">
        <v>0</v>
      </c>
      <c r="D14" s="26">
        <v>1</v>
      </c>
      <c r="E14" s="26">
        <v>1</v>
      </c>
      <c r="F14" s="26">
        <v>0.2</v>
      </c>
      <c r="G14" s="26">
        <v>1.5</v>
      </c>
      <c r="H14" s="26">
        <v>0</v>
      </c>
      <c r="I14" s="26">
        <v>2</v>
      </c>
      <c r="J14" s="23"/>
    </row>
    <row r="15" spans="1:11">
      <c r="B15" s="16" t="s">
        <v>83</v>
      </c>
      <c r="C15" s="26">
        <v>0</v>
      </c>
      <c r="D15" s="26">
        <v>285.04199999999997</v>
      </c>
      <c r="E15" s="26">
        <v>385.04199999999997</v>
      </c>
      <c r="F15" s="26">
        <v>404.47199999999998</v>
      </c>
      <c r="G15" s="26">
        <v>402.97199999999998</v>
      </c>
      <c r="H15" s="26">
        <v>419.80000000000018</v>
      </c>
      <c r="I15" s="26">
        <v>457.80349100000001</v>
      </c>
      <c r="J15" s="23"/>
    </row>
    <row r="16" spans="1:11">
      <c r="B16" s="14" t="s">
        <v>84</v>
      </c>
      <c r="C16" s="25">
        <f t="shared" ref="C16:F16" si="1">SUM(C17:C21)</f>
        <v>3827.658107589989</v>
      </c>
      <c r="D16" s="25">
        <f t="shared" si="1"/>
        <v>3935.978945489991</v>
      </c>
      <c r="E16" s="25">
        <f t="shared" si="1"/>
        <v>4044.9855766200249</v>
      </c>
      <c r="F16" s="25">
        <f t="shared" si="1"/>
        <v>4240.9561521000069</v>
      </c>
      <c r="G16" s="25">
        <f>SUM(G17:G21)</f>
        <v>4718.7109780000001</v>
      </c>
      <c r="H16" s="25">
        <v>5209.2349538300041</v>
      </c>
      <c r="I16" s="25">
        <v>5756.7594468899924</v>
      </c>
      <c r="J16" s="23"/>
    </row>
    <row r="17" spans="2:12">
      <c r="B17" s="16" t="s">
        <v>79</v>
      </c>
      <c r="C17" s="26">
        <v>3487.388109949989</v>
      </c>
      <c r="D17" s="26">
        <v>3148.5318527699906</v>
      </c>
      <c r="E17" s="26">
        <v>3905.4579675300247</v>
      </c>
      <c r="F17" s="26">
        <v>3341.5095692600071</v>
      </c>
      <c r="G17" s="26">
        <v>3793.9408759999997</v>
      </c>
      <c r="H17" s="26">
        <v>5057.5142818300037</v>
      </c>
      <c r="I17" s="26">
        <v>5630.5117168899924</v>
      </c>
      <c r="J17" s="23"/>
    </row>
    <row r="18" spans="2:12">
      <c r="B18" s="16" t="s">
        <v>80</v>
      </c>
      <c r="C18" s="26">
        <v>0</v>
      </c>
      <c r="D18" s="26">
        <v>76.999998700000006</v>
      </c>
      <c r="E18" s="26">
        <v>87.027613000000002</v>
      </c>
      <c r="F18" s="26">
        <v>81.999999000000003</v>
      </c>
      <c r="G18" s="26">
        <v>95.323004999999981</v>
      </c>
      <c r="H18" s="26">
        <v>120.40766700000002</v>
      </c>
      <c r="I18" s="26">
        <v>88</v>
      </c>
      <c r="J18" s="23"/>
    </row>
    <row r="19" spans="2:12">
      <c r="B19" s="16" t="s">
        <v>81</v>
      </c>
      <c r="C19" s="26">
        <v>0</v>
      </c>
      <c r="D19" s="26">
        <v>9.4999990400000005</v>
      </c>
      <c r="E19" s="26">
        <v>9.4999993700000012</v>
      </c>
      <c r="F19" s="26">
        <v>9.4997080300000007</v>
      </c>
      <c r="G19" s="26">
        <v>0</v>
      </c>
      <c r="H19" s="26"/>
      <c r="I19" s="26">
        <v>0</v>
      </c>
      <c r="J19" s="23"/>
      <c r="L19" s="39"/>
    </row>
    <row r="20" spans="2:12">
      <c r="B20" s="16" t="s">
        <v>85</v>
      </c>
      <c r="C20" s="26"/>
      <c r="D20" s="26"/>
      <c r="E20" s="26"/>
      <c r="F20" s="26"/>
      <c r="G20" s="26">
        <v>9.5000000000000018</v>
      </c>
      <c r="H20" s="26">
        <v>6.4999999999999982</v>
      </c>
      <c r="I20" s="26">
        <v>12.500000000000002</v>
      </c>
      <c r="J20" s="23"/>
    </row>
    <row r="21" spans="2:12">
      <c r="B21" s="16" t="s">
        <v>83</v>
      </c>
      <c r="C21" s="26">
        <v>340.26999763999999</v>
      </c>
      <c r="D21" s="26">
        <v>700.94709497999997</v>
      </c>
      <c r="E21" s="26">
        <v>42.999996719999999</v>
      </c>
      <c r="F21" s="26">
        <v>807.94687581000017</v>
      </c>
      <c r="G21" s="26">
        <v>819.94709700000021</v>
      </c>
      <c r="H21" s="26">
        <v>24.813005</v>
      </c>
      <c r="I21" s="26">
        <v>25.747730000000004</v>
      </c>
      <c r="J21" s="23"/>
    </row>
    <row r="22" spans="2:12">
      <c r="B22" s="14" t="s">
        <v>19</v>
      </c>
      <c r="C22" s="25">
        <f t="shared" ref="C22:F22" si="2">SUM(C23:C41)</f>
        <v>42830.540233039996</v>
      </c>
      <c r="D22" s="25">
        <f t="shared" si="2"/>
        <v>42778.35193260989</v>
      </c>
      <c r="E22" s="25">
        <f t="shared" si="2"/>
        <v>46967.206636979972</v>
      </c>
      <c r="F22" s="25">
        <f t="shared" si="2"/>
        <v>54506.345699749974</v>
      </c>
      <c r="G22" s="25">
        <f>SUM(G23:G41)</f>
        <v>56506.248300220002</v>
      </c>
      <c r="H22" s="25">
        <v>56454.245839039984</v>
      </c>
      <c r="I22" s="25">
        <v>131585.8239136</v>
      </c>
      <c r="J22" s="23"/>
    </row>
    <row r="23" spans="2:12">
      <c r="B23" s="16" t="s">
        <v>79</v>
      </c>
      <c r="C23" s="26">
        <v>8361.592463429999</v>
      </c>
      <c r="D23" s="26">
        <v>9908.2234796999819</v>
      </c>
      <c r="E23" s="26">
        <v>10981.312805209998</v>
      </c>
      <c r="F23" s="26">
        <v>10557.121758490019</v>
      </c>
      <c r="G23" s="26">
        <v>11448.405750529999</v>
      </c>
      <c r="H23" s="26">
        <v>11281.004677670015</v>
      </c>
      <c r="I23" s="26">
        <v>12039.748866899999</v>
      </c>
      <c r="J23" s="23"/>
    </row>
    <row r="24" spans="2:12">
      <c r="B24" s="16" t="s">
        <v>80</v>
      </c>
      <c r="C24" s="26">
        <v>0</v>
      </c>
      <c r="D24" s="26">
        <v>2.6</v>
      </c>
      <c r="E24" s="26">
        <v>139.38128</v>
      </c>
      <c r="F24" s="26">
        <v>29.372</v>
      </c>
      <c r="G24" s="26">
        <v>42.05888144</v>
      </c>
      <c r="H24" s="26">
        <v>40.756814880000007</v>
      </c>
      <c r="I24" s="26">
        <v>28.813818399999999</v>
      </c>
      <c r="J24" s="23"/>
    </row>
    <row r="25" spans="2:12">
      <c r="B25" s="16" t="s">
        <v>86</v>
      </c>
      <c r="C25" s="26">
        <v>829.60674029000006</v>
      </c>
      <c r="D25" s="26">
        <v>1079.3056527900001</v>
      </c>
      <c r="E25" s="26">
        <v>1659.1522431099977</v>
      </c>
      <c r="F25" s="26">
        <v>2143.3222092699993</v>
      </c>
      <c r="G25" s="26">
        <v>2365.2395384800006</v>
      </c>
      <c r="H25" s="26">
        <v>2924.0564295400004</v>
      </c>
      <c r="I25" s="26">
        <v>3894.3687795999999</v>
      </c>
      <c r="J25" s="23"/>
    </row>
    <row r="26" spans="2:12">
      <c r="B26" s="16" t="s">
        <v>87</v>
      </c>
      <c r="C26" s="26">
        <v>2470.498057459999</v>
      </c>
      <c r="D26" s="26">
        <v>1817.0038751799998</v>
      </c>
      <c r="E26" s="26">
        <v>2253.2200130600022</v>
      </c>
      <c r="F26" s="26">
        <v>2140.771112800001</v>
      </c>
      <c r="G26" s="26">
        <v>2257.8298024899996</v>
      </c>
      <c r="H26" s="26">
        <v>3223.3777298800019</v>
      </c>
      <c r="I26" s="26">
        <v>3628.4601299000001</v>
      </c>
      <c r="J26" s="23"/>
    </row>
    <row r="27" spans="2:12">
      <c r="B27" s="16" t="s">
        <v>88</v>
      </c>
      <c r="C27" s="26">
        <v>26.959687500000001</v>
      </c>
      <c r="D27" s="26">
        <v>28.693549999999998</v>
      </c>
      <c r="E27" s="26">
        <v>9.6318699999999993</v>
      </c>
      <c r="F27" s="26">
        <v>15.269113000000001</v>
      </c>
      <c r="G27" s="26">
        <v>22.816421999999999</v>
      </c>
      <c r="H27" s="26">
        <v>25.303650000000001</v>
      </c>
      <c r="I27" s="26">
        <v>13.5328</v>
      </c>
      <c r="J27" s="23"/>
    </row>
    <row r="28" spans="2:12">
      <c r="B28" s="16" t="s">
        <v>89</v>
      </c>
      <c r="C28" s="26">
        <v>1182.03708108</v>
      </c>
      <c r="D28" s="26">
        <v>239.39340383000004</v>
      </c>
      <c r="E28" s="26">
        <v>231.93264531000003</v>
      </c>
      <c r="F28" s="26">
        <v>377.91348900000003</v>
      </c>
      <c r="G28" s="26">
        <v>218.29275100000001</v>
      </c>
      <c r="H28" s="26">
        <v>315.59658039999999</v>
      </c>
      <c r="I28" s="26">
        <v>499.37323460000005</v>
      </c>
      <c r="J28" s="23"/>
    </row>
    <row r="29" spans="2:12">
      <c r="B29" s="16" t="s">
        <v>90</v>
      </c>
      <c r="C29" s="26">
        <v>285.33929999999998</v>
      </c>
      <c r="D29" s="26">
        <v>72.398887999999999</v>
      </c>
      <c r="E29" s="26">
        <v>87.583673779999998</v>
      </c>
      <c r="F29" s="26">
        <v>5</v>
      </c>
      <c r="G29" s="26">
        <v>5</v>
      </c>
      <c r="H29" s="26">
        <v>6.1281879999999997</v>
      </c>
      <c r="I29" s="26">
        <v>26.514616</v>
      </c>
      <c r="J29" s="23"/>
    </row>
    <row r="30" spans="2:12">
      <c r="B30" s="16" t="s">
        <v>91</v>
      </c>
      <c r="C30" s="26">
        <v>30</v>
      </c>
      <c r="D30" s="26">
        <v>3.8342350000000001</v>
      </c>
      <c r="E30" s="26">
        <v>0</v>
      </c>
      <c r="F30" s="26">
        <v>51.921675999999998</v>
      </c>
      <c r="G30" s="26">
        <v>2.6297510000000002</v>
      </c>
      <c r="H30" s="26">
        <v>65.822180000000003</v>
      </c>
      <c r="I30" s="26">
        <v>0</v>
      </c>
      <c r="J30" s="23"/>
    </row>
    <row r="31" spans="2:12">
      <c r="B31" s="16" t="s">
        <v>92</v>
      </c>
      <c r="C31" s="26">
        <v>2</v>
      </c>
      <c r="D31" s="26">
        <v>0</v>
      </c>
      <c r="E31" s="26">
        <v>0</v>
      </c>
      <c r="F31" s="26">
        <v>0</v>
      </c>
      <c r="G31" s="26">
        <v>0</v>
      </c>
      <c r="H31" s="26">
        <v>0</v>
      </c>
      <c r="I31" s="26">
        <v>0</v>
      </c>
      <c r="J31" s="23"/>
    </row>
    <row r="32" spans="2:12">
      <c r="B32" s="16" t="s">
        <v>93</v>
      </c>
      <c r="C32" s="26">
        <v>3004.8972255100002</v>
      </c>
      <c r="D32" s="26">
        <v>3.3</v>
      </c>
      <c r="E32" s="26">
        <v>706.50648021000006</v>
      </c>
      <c r="F32" s="26">
        <v>1755.8012421600001</v>
      </c>
      <c r="G32" s="26">
        <v>683.22006972000008</v>
      </c>
      <c r="H32" s="26">
        <v>129.81483926000001</v>
      </c>
      <c r="I32" s="26">
        <v>225.67332440000001</v>
      </c>
      <c r="J32" s="23"/>
    </row>
    <row r="33" spans="2:10">
      <c r="B33" s="16" t="s">
        <v>94</v>
      </c>
      <c r="C33" s="26">
        <v>323.53725584</v>
      </c>
      <c r="D33" s="26">
        <v>201.07996089999983</v>
      </c>
      <c r="E33" s="26">
        <v>215.99948445000012</v>
      </c>
      <c r="F33" s="26">
        <v>232.89662464999998</v>
      </c>
      <c r="G33" s="26">
        <v>277.3306604</v>
      </c>
      <c r="H33" s="26">
        <v>354.41135075</v>
      </c>
      <c r="I33" s="26">
        <v>324.7068036</v>
      </c>
      <c r="J33" s="23"/>
    </row>
    <row r="34" spans="2:10">
      <c r="B34" s="16" t="s">
        <v>95</v>
      </c>
      <c r="C34" s="26">
        <v>3.9750000000000001</v>
      </c>
      <c r="D34" s="26">
        <v>0</v>
      </c>
      <c r="E34" s="26">
        <v>0</v>
      </c>
      <c r="F34" s="26">
        <v>65</v>
      </c>
      <c r="G34" s="26">
        <v>12.388381309999998</v>
      </c>
      <c r="H34" s="26">
        <v>0</v>
      </c>
      <c r="I34" s="26">
        <v>0</v>
      </c>
      <c r="J34" s="23"/>
    </row>
    <row r="35" spans="2:10">
      <c r="B35" s="16" t="s">
        <v>96</v>
      </c>
      <c r="C35" s="26">
        <v>98.959124850000009</v>
      </c>
      <c r="D35" s="26">
        <v>0</v>
      </c>
      <c r="E35" s="26">
        <v>0</v>
      </c>
      <c r="F35" s="26">
        <v>0</v>
      </c>
      <c r="G35" s="26">
        <v>0</v>
      </c>
      <c r="H35" s="26">
        <v>0</v>
      </c>
      <c r="I35" s="26">
        <v>0</v>
      </c>
      <c r="J35" s="23"/>
    </row>
    <row r="36" spans="2:10">
      <c r="B36" s="16" t="s">
        <v>97</v>
      </c>
      <c r="C36" s="26">
        <v>146.0442395099999</v>
      </c>
      <c r="D36" s="26">
        <v>59.12474763999996</v>
      </c>
      <c r="E36" s="26">
        <v>61.879351289999967</v>
      </c>
      <c r="F36" s="26">
        <v>281.62295525000002</v>
      </c>
      <c r="G36" s="26">
        <v>1263.7262162599998</v>
      </c>
      <c r="H36" s="26">
        <v>85.505513419999971</v>
      </c>
      <c r="I36" s="26">
        <v>86.507444599999999</v>
      </c>
      <c r="J36" s="23"/>
    </row>
    <row r="37" spans="2:10">
      <c r="B37" s="16" t="s">
        <v>98</v>
      </c>
      <c r="C37" s="26">
        <v>258.79898731000003</v>
      </c>
      <c r="D37" s="26">
        <v>243.42068950000001</v>
      </c>
      <c r="E37" s="26">
        <v>162.13613235</v>
      </c>
      <c r="F37" s="26">
        <v>569.28044614999999</v>
      </c>
      <c r="G37" s="26">
        <v>324.39166401000011</v>
      </c>
      <c r="H37" s="26">
        <v>332.60481062999997</v>
      </c>
      <c r="I37" s="26">
        <v>346.91845110000003</v>
      </c>
      <c r="J37" s="23"/>
    </row>
    <row r="38" spans="2:10">
      <c r="B38" s="16" t="s">
        <v>99</v>
      </c>
      <c r="C38" s="26">
        <v>947.0414391299995</v>
      </c>
      <c r="D38" s="26">
        <v>3476.6352867700011</v>
      </c>
      <c r="E38" s="26">
        <v>3667.3123775799986</v>
      </c>
      <c r="F38" s="26">
        <v>9101.417000630001</v>
      </c>
      <c r="G38" s="26">
        <v>8644.7955157300021</v>
      </c>
      <c r="H38" s="26">
        <v>8466.3897517899986</v>
      </c>
      <c r="I38" s="26">
        <v>8332.5963912000007</v>
      </c>
      <c r="J38" s="23"/>
    </row>
    <row r="39" spans="2:10">
      <c r="B39" s="16" t="s">
        <v>81</v>
      </c>
      <c r="C39" s="26">
        <v>619.94733713999995</v>
      </c>
      <c r="D39" s="26">
        <v>752.89530942000022</v>
      </c>
      <c r="E39" s="26">
        <v>698.02825364</v>
      </c>
      <c r="F39" s="26">
        <v>724.67641852999952</v>
      </c>
      <c r="G39" s="26">
        <v>1250.68637638</v>
      </c>
      <c r="H39" s="26">
        <v>1176.0206435600001</v>
      </c>
      <c r="I39" s="26">
        <v>627.46897100000001</v>
      </c>
      <c r="J39" s="23"/>
    </row>
    <row r="40" spans="2:10">
      <c r="B40" s="16" t="s">
        <v>82</v>
      </c>
      <c r="C40" s="26">
        <v>208.20114060000003</v>
      </c>
      <c r="D40" s="26">
        <v>129.80065976000003</v>
      </c>
      <c r="E40" s="26">
        <v>163.18687349999999</v>
      </c>
      <c r="F40" s="26">
        <v>256.05693767999998</v>
      </c>
      <c r="G40" s="26">
        <v>319.57836177999997</v>
      </c>
      <c r="H40" s="26">
        <v>378.10969133999987</v>
      </c>
      <c r="I40" s="26">
        <v>417.9412322</v>
      </c>
      <c r="J40" s="23"/>
    </row>
    <row r="41" spans="2:10">
      <c r="B41" s="16" t="s">
        <v>83</v>
      </c>
      <c r="C41" s="26">
        <v>24031.105153390003</v>
      </c>
      <c r="D41" s="26">
        <v>24760.642194119908</v>
      </c>
      <c r="E41" s="26">
        <v>25929.943153489974</v>
      </c>
      <c r="F41" s="26">
        <v>26198.902716139954</v>
      </c>
      <c r="G41" s="26">
        <v>27367.858157690007</v>
      </c>
      <c r="H41" s="26">
        <v>27649.342987919958</v>
      </c>
      <c r="I41" s="26">
        <v>101093.1990502</v>
      </c>
      <c r="J41" s="23"/>
    </row>
    <row r="42" spans="2:10">
      <c r="B42" s="14" t="s">
        <v>41</v>
      </c>
      <c r="C42" s="25">
        <f t="shared" ref="C42:F42" si="3">SUM(C43:C50)</f>
        <v>33243.998170820014</v>
      </c>
      <c r="D42" s="25">
        <f t="shared" si="3"/>
        <v>33863.576782839998</v>
      </c>
      <c r="E42" s="25">
        <f t="shared" si="3"/>
        <v>34866.209077150095</v>
      </c>
      <c r="F42" s="25">
        <f t="shared" si="3"/>
        <v>33173.933777470018</v>
      </c>
      <c r="G42" s="25">
        <f>SUM(G43:G50)</f>
        <v>35817.042576649997</v>
      </c>
      <c r="H42" s="25">
        <v>37682.974664239875</v>
      </c>
      <c r="I42" s="25">
        <v>40115.862059899999</v>
      </c>
      <c r="J42" s="23"/>
    </row>
    <row r="43" spans="2:10">
      <c r="B43" s="16" t="s">
        <v>79</v>
      </c>
      <c r="C43" s="26">
        <v>18247.715084859989</v>
      </c>
      <c r="D43" s="26">
        <v>18160.568768090008</v>
      </c>
      <c r="E43" s="26">
        <v>18087.296671870085</v>
      </c>
      <c r="F43" s="26">
        <v>18230.325365590012</v>
      </c>
      <c r="G43" s="26">
        <v>19793.552037199999</v>
      </c>
      <c r="H43" s="26">
        <v>18780.107575989852</v>
      </c>
      <c r="I43" s="26">
        <v>21174.897911700002</v>
      </c>
      <c r="J43" s="23"/>
    </row>
    <row r="44" spans="2:10">
      <c r="B44" s="16" t="s">
        <v>100</v>
      </c>
      <c r="C44" s="26">
        <v>0</v>
      </c>
      <c r="D44" s="26">
        <v>0</v>
      </c>
      <c r="E44" s="26">
        <v>0</v>
      </c>
      <c r="F44" s="26">
        <v>0</v>
      </c>
      <c r="G44" s="26">
        <v>10.914543330000001</v>
      </c>
      <c r="H44" s="26">
        <v>0</v>
      </c>
      <c r="I44" s="26">
        <v>0</v>
      </c>
      <c r="J44" s="23"/>
    </row>
    <row r="45" spans="2:10">
      <c r="B45" s="16" t="s">
        <v>101</v>
      </c>
      <c r="C45" s="26">
        <v>0</v>
      </c>
      <c r="D45" s="26">
        <v>0</v>
      </c>
      <c r="E45" s="26">
        <v>0</v>
      </c>
      <c r="F45" s="26">
        <v>0</v>
      </c>
      <c r="G45" s="26">
        <v>0.1</v>
      </c>
      <c r="H45" s="26">
        <v>0</v>
      </c>
      <c r="I45" s="26">
        <v>0</v>
      </c>
      <c r="J45" s="23"/>
    </row>
    <row r="46" spans="2:10">
      <c r="B46" s="16" t="s">
        <v>87</v>
      </c>
      <c r="C46" s="26">
        <v>9892.7233497800262</v>
      </c>
      <c r="D46" s="26">
        <v>10452.372258729985</v>
      </c>
      <c r="E46" s="26">
        <v>11197.99471656001</v>
      </c>
      <c r="F46" s="26">
        <v>13567.702015560011</v>
      </c>
      <c r="G46" s="26">
        <v>14638.031858979999</v>
      </c>
      <c r="H46" s="26">
        <v>17182.918612410027</v>
      </c>
      <c r="I46" s="26">
        <v>17416.537622900003</v>
      </c>
      <c r="J46" s="23"/>
    </row>
    <row r="47" spans="2:10">
      <c r="B47" s="16" t="s">
        <v>93</v>
      </c>
      <c r="C47" s="26">
        <v>744.61343676000001</v>
      </c>
      <c r="D47" s="26">
        <v>833.30493578999994</v>
      </c>
      <c r="E47" s="26">
        <v>906.24106636999988</v>
      </c>
      <c r="F47" s="26">
        <v>880.00070666000022</v>
      </c>
      <c r="G47" s="26">
        <v>881.81754463000016</v>
      </c>
      <c r="H47" s="26">
        <v>1208.2801574400003</v>
      </c>
      <c r="I47" s="26">
        <v>1013.2498372</v>
      </c>
      <c r="J47" s="23"/>
    </row>
    <row r="48" spans="2:10">
      <c r="B48" s="16" t="s">
        <v>99</v>
      </c>
      <c r="C48" s="26">
        <v>226.31189674000001</v>
      </c>
      <c r="D48" s="26">
        <v>213.61380416999998</v>
      </c>
      <c r="E48" s="26">
        <v>216.82416887999997</v>
      </c>
      <c r="F48" s="26">
        <v>221.34519005999979</v>
      </c>
      <c r="G48" s="26">
        <v>218.43080225999998</v>
      </c>
      <c r="H48" s="26">
        <v>238.91265877999993</v>
      </c>
      <c r="I48" s="26">
        <v>247.77128809999999</v>
      </c>
      <c r="J48" s="23"/>
    </row>
    <row r="49" spans="2:12">
      <c r="B49" s="16" t="s">
        <v>82</v>
      </c>
      <c r="C49" s="26">
        <v>422.32506525999997</v>
      </c>
      <c r="D49" s="26">
        <v>330.32452950000004</v>
      </c>
      <c r="E49" s="26">
        <v>308.29155331999993</v>
      </c>
      <c r="F49" s="26">
        <v>140.77936031000004</v>
      </c>
      <c r="G49" s="26">
        <v>126.31480075</v>
      </c>
      <c r="H49" s="26">
        <v>147.52755251999997</v>
      </c>
      <c r="I49" s="26">
        <v>139.00403180000001</v>
      </c>
      <c r="J49" s="23"/>
    </row>
    <row r="50" spans="2:12">
      <c r="B50" s="16" t="s">
        <v>83</v>
      </c>
      <c r="C50" s="26">
        <v>3710.309337419998</v>
      </c>
      <c r="D50" s="26">
        <v>3873.3924865600006</v>
      </c>
      <c r="E50" s="26">
        <v>4149.5609001500006</v>
      </c>
      <c r="F50" s="26">
        <v>133.78113928999997</v>
      </c>
      <c r="G50" s="26">
        <v>147.8809895</v>
      </c>
      <c r="H50" s="26">
        <v>125.22810709999996</v>
      </c>
      <c r="I50" s="26">
        <v>124.40136820000001</v>
      </c>
      <c r="J50" s="23"/>
    </row>
    <row r="51" spans="2:12">
      <c r="B51" s="14" t="s">
        <v>102</v>
      </c>
      <c r="C51" s="25">
        <f t="shared" ref="C51:F51" si="4">SUM(C52:C62)</f>
        <v>19058.887650469973</v>
      </c>
      <c r="D51" s="25">
        <f t="shared" si="4"/>
        <v>20633.989567099987</v>
      </c>
      <c r="E51" s="25">
        <f t="shared" si="4"/>
        <v>22110.498481649985</v>
      </c>
      <c r="F51" s="25">
        <f t="shared" si="4"/>
        <v>25328.099602729988</v>
      </c>
      <c r="G51" s="25">
        <f>SUM(G52:G62)</f>
        <v>29396.410316590005</v>
      </c>
      <c r="H51" s="25">
        <v>31460.375786499895</v>
      </c>
      <c r="I51" s="25">
        <v>32940.7312112</v>
      </c>
      <c r="J51" s="23"/>
    </row>
    <row r="52" spans="2:12">
      <c r="B52" s="16" t="s">
        <v>79</v>
      </c>
      <c r="C52" s="26">
        <v>2.16530354</v>
      </c>
      <c r="D52" s="26">
        <v>0.17299784999999998</v>
      </c>
      <c r="E52" s="26">
        <v>0</v>
      </c>
      <c r="F52" s="26">
        <v>0</v>
      </c>
      <c r="G52" s="26">
        <v>0</v>
      </c>
      <c r="H52" s="26">
        <v>0</v>
      </c>
      <c r="I52" s="26">
        <v>0</v>
      </c>
      <c r="J52" s="23"/>
    </row>
    <row r="53" spans="2:12">
      <c r="B53" s="16" t="s">
        <v>86</v>
      </c>
      <c r="C53" s="26">
        <v>12516.224059269976</v>
      </c>
      <c r="D53" s="26">
        <v>13388.779182869983</v>
      </c>
      <c r="E53" s="26">
        <v>14905.089107859987</v>
      </c>
      <c r="F53" s="26">
        <v>17964.559868349988</v>
      </c>
      <c r="G53" s="26">
        <v>21516.892319180006</v>
      </c>
      <c r="H53" s="26">
        <v>22896.748168079899</v>
      </c>
      <c r="I53" s="26">
        <v>24352.635394200002</v>
      </c>
      <c r="J53" s="23"/>
    </row>
    <row r="54" spans="2:12">
      <c r="B54" s="16" t="s">
        <v>87</v>
      </c>
      <c r="C54" s="26">
        <v>0</v>
      </c>
      <c r="D54" s="26">
        <v>311.63783410000002</v>
      </c>
      <c r="E54" s="26">
        <v>319.23043094000008</v>
      </c>
      <c r="F54" s="23">
        <v>0</v>
      </c>
      <c r="G54" s="26">
        <v>0</v>
      </c>
      <c r="H54" s="26">
        <v>0</v>
      </c>
      <c r="I54" s="26">
        <v>0</v>
      </c>
      <c r="J54" s="23"/>
    </row>
    <row r="55" spans="2:12">
      <c r="B55" s="16" t="s">
        <v>89</v>
      </c>
      <c r="C55" s="26">
        <v>55.173691389999924</v>
      </c>
      <c r="D55" s="26">
        <v>75.344038240000003</v>
      </c>
      <c r="E55" s="26">
        <v>42.392152289999999</v>
      </c>
      <c r="F55" s="26">
        <v>41.485168380000019</v>
      </c>
      <c r="G55" s="26">
        <v>41.425957579999995</v>
      </c>
      <c r="H55" s="26">
        <v>73.815303829999976</v>
      </c>
      <c r="I55" s="26">
        <v>31.585751500000001</v>
      </c>
      <c r="J55" s="23"/>
    </row>
    <row r="56" spans="2:12">
      <c r="B56" s="16" t="s">
        <v>97</v>
      </c>
      <c r="C56" s="26">
        <v>0</v>
      </c>
      <c r="D56" s="26">
        <v>0</v>
      </c>
      <c r="E56" s="26">
        <v>0</v>
      </c>
      <c r="F56" s="26">
        <v>103.22875068000005</v>
      </c>
      <c r="G56" s="26">
        <v>110.88737842000002</v>
      </c>
      <c r="H56" s="26">
        <v>111.66988813999998</v>
      </c>
      <c r="I56" s="26">
        <v>112.49506559999999</v>
      </c>
      <c r="J56" s="23"/>
    </row>
    <row r="57" spans="2:12">
      <c r="B57" s="16" t="s">
        <v>98</v>
      </c>
      <c r="C57" s="26">
        <v>0</v>
      </c>
      <c r="D57" s="26">
        <v>0</v>
      </c>
      <c r="E57" s="26">
        <v>23.532737290000004</v>
      </c>
      <c r="F57" s="26">
        <v>26.842931340000003</v>
      </c>
      <c r="G57" s="26">
        <v>46.412817710000006</v>
      </c>
      <c r="H57" s="26"/>
      <c r="I57" s="26">
        <v>0</v>
      </c>
      <c r="J57" s="23"/>
    </row>
    <row r="58" spans="2:12">
      <c r="B58" s="16" t="s">
        <v>99</v>
      </c>
      <c r="C58" s="26">
        <v>919.51687093000032</v>
      </c>
      <c r="D58" s="26">
        <v>954.30416100000002</v>
      </c>
      <c r="E58" s="26">
        <v>793.00982018000013</v>
      </c>
      <c r="F58" s="26">
        <v>855.1789887299999</v>
      </c>
      <c r="G58" s="26">
        <v>948.98932349000006</v>
      </c>
      <c r="H58" s="26">
        <v>966.09745809999981</v>
      </c>
      <c r="I58" s="26">
        <v>949.07004849999998</v>
      </c>
      <c r="J58" s="23"/>
      <c r="L58" s="26"/>
    </row>
    <row r="59" spans="2:12">
      <c r="B59" s="16" t="s">
        <v>81</v>
      </c>
      <c r="C59" s="26">
        <v>11.496867829999999</v>
      </c>
      <c r="D59" s="26">
        <v>14.695954529999998</v>
      </c>
      <c r="E59" s="26">
        <v>13.526249469999996</v>
      </c>
      <c r="F59" s="26">
        <v>18.428383499999995</v>
      </c>
      <c r="G59" s="26">
        <v>20.736708699999994</v>
      </c>
      <c r="H59" s="26">
        <v>20.906070599999989</v>
      </c>
      <c r="I59" s="26">
        <v>21.023534999999999</v>
      </c>
      <c r="J59" s="23"/>
      <c r="L59" s="26"/>
    </row>
    <row r="60" spans="2:12">
      <c r="B60" s="16" t="s">
        <v>82</v>
      </c>
      <c r="C60" s="26">
        <v>720.13238847000048</v>
      </c>
      <c r="D60" s="26">
        <v>784.91297287000032</v>
      </c>
      <c r="E60" s="26">
        <v>766.4976222300005</v>
      </c>
      <c r="F60" s="26">
        <v>908.41536638000093</v>
      </c>
      <c r="G60" s="26">
        <v>1094.9674268099998</v>
      </c>
      <c r="H60" s="26">
        <v>1279.9942004300019</v>
      </c>
      <c r="I60" s="26">
        <v>1290.4115850000001</v>
      </c>
      <c r="J60" s="23"/>
      <c r="L60" s="26"/>
    </row>
    <row r="61" spans="2:12">
      <c r="B61" s="16" t="s">
        <v>83</v>
      </c>
      <c r="C61" s="26">
        <v>4834.17846904</v>
      </c>
      <c r="D61" s="26">
        <v>5104.1424256400014</v>
      </c>
      <c r="E61" s="26">
        <v>5244.7957841099987</v>
      </c>
      <c r="F61" s="26">
        <v>5406.9967628599979</v>
      </c>
      <c r="G61" s="26">
        <v>5612.8656037800019</v>
      </c>
      <c r="H61" s="26">
        <v>6111.1446973199927</v>
      </c>
      <c r="I61" s="26">
        <v>6183.5098313999997</v>
      </c>
      <c r="J61" s="23"/>
    </row>
    <row r="62" spans="2:12">
      <c r="B62" s="16" t="s">
        <v>103</v>
      </c>
      <c r="C62" s="26"/>
      <c r="D62" s="26"/>
      <c r="E62" s="26">
        <v>2.4245772799999998</v>
      </c>
      <c r="F62" s="26">
        <v>2.9633825100000002</v>
      </c>
      <c r="G62" s="26">
        <v>3.2327809200000006</v>
      </c>
      <c r="H62" s="26">
        <v>0</v>
      </c>
      <c r="I62" s="26">
        <v>0</v>
      </c>
      <c r="J62" s="23"/>
    </row>
    <row r="63" spans="2:12">
      <c r="B63" s="14" t="s">
        <v>43</v>
      </c>
      <c r="C63" s="25">
        <f t="shared" ref="C63:F63" si="5">SUM(C64:C68)</f>
        <v>7178.9305895099969</v>
      </c>
      <c r="D63" s="25">
        <f t="shared" si="5"/>
        <v>6263.6411867000115</v>
      </c>
      <c r="E63" s="25">
        <f t="shared" si="5"/>
        <v>7305.6337516600061</v>
      </c>
      <c r="F63" s="25">
        <f t="shared" si="5"/>
        <v>7495.9141968199974</v>
      </c>
      <c r="G63" s="25">
        <f>SUM(G64:G68)</f>
        <v>8793.304259100003</v>
      </c>
      <c r="H63" s="25">
        <v>9905.9096170899975</v>
      </c>
      <c r="I63" s="25">
        <v>9401.0036674999992</v>
      </c>
      <c r="J63" s="23"/>
    </row>
    <row r="64" spans="2:12">
      <c r="B64" s="16" t="s">
        <v>79</v>
      </c>
      <c r="C64" s="26">
        <v>0.27596077000000002</v>
      </c>
      <c r="D64" s="26">
        <v>0</v>
      </c>
      <c r="E64" s="26">
        <v>0</v>
      </c>
      <c r="F64" s="26">
        <v>0</v>
      </c>
      <c r="G64" s="26">
        <v>0</v>
      </c>
      <c r="H64" s="26">
        <v>0</v>
      </c>
      <c r="I64" s="26">
        <v>9268.0064187999997</v>
      </c>
      <c r="J64" s="23"/>
    </row>
    <row r="65" spans="2:10">
      <c r="B65" s="16" t="s">
        <v>80</v>
      </c>
      <c r="C65" s="26">
        <v>7084.1772775799973</v>
      </c>
      <c r="D65" s="26">
        <v>6160.1282958100119</v>
      </c>
      <c r="E65" s="26">
        <v>7191.5869521800059</v>
      </c>
      <c r="F65" s="26">
        <v>7389.1180969599973</v>
      </c>
      <c r="G65" s="26">
        <v>8662.5466812300019</v>
      </c>
      <c r="H65" s="26">
        <v>9750.858290649996</v>
      </c>
      <c r="I65" s="26">
        <v>0</v>
      </c>
      <c r="J65" s="23"/>
    </row>
    <row r="66" spans="2:10">
      <c r="B66" s="16" t="s">
        <v>88</v>
      </c>
      <c r="C66" s="26">
        <v>0</v>
      </c>
      <c r="D66" s="26">
        <v>0</v>
      </c>
      <c r="E66" s="26">
        <v>5.7783600000000002</v>
      </c>
      <c r="F66" s="26">
        <v>0</v>
      </c>
      <c r="G66" s="26">
        <v>0</v>
      </c>
      <c r="H66" s="26">
        <v>0</v>
      </c>
      <c r="I66" s="26">
        <v>0</v>
      </c>
      <c r="J66" s="23"/>
    </row>
    <row r="67" spans="2:10">
      <c r="B67" s="16" t="s">
        <v>82</v>
      </c>
      <c r="C67" s="26">
        <v>94.477351159999955</v>
      </c>
      <c r="D67" s="26">
        <v>103.51289089000008</v>
      </c>
      <c r="E67" s="26">
        <v>108.26843948000004</v>
      </c>
      <c r="F67" s="26">
        <v>106.22614840999998</v>
      </c>
      <c r="G67" s="26">
        <v>128.93149467999999</v>
      </c>
      <c r="H67" s="26">
        <v>153.62199033000002</v>
      </c>
      <c r="I67" s="26">
        <v>132.9972487</v>
      </c>
      <c r="J67" s="23"/>
    </row>
    <row r="68" spans="2:10">
      <c r="B68" s="16" t="s">
        <v>83</v>
      </c>
      <c r="C68" s="26">
        <v>0</v>
      </c>
      <c r="D68" s="26">
        <v>0</v>
      </c>
      <c r="E68" s="26">
        <v>0</v>
      </c>
      <c r="F68" s="33">
        <v>0.56995145000000003</v>
      </c>
      <c r="G68" s="26">
        <v>1.8260831899999999</v>
      </c>
      <c r="H68" s="26">
        <v>1.4293361099999999</v>
      </c>
      <c r="I68" s="26">
        <v>0</v>
      </c>
      <c r="J68" s="23"/>
    </row>
    <row r="69" spans="2:10">
      <c r="B69" s="14" t="s">
        <v>44</v>
      </c>
      <c r="C69" s="25">
        <f t="shared" ref="C69:F69" si="6">SUM(C70:C76)</f>
        <v>11014.293184750026</v>
      </c>
      <c r="D69" s="25">
        <f t="shared" si="6"/>
        <v>11538.151145369999</v>
      </c>
      <c r="E69" s="25">
        <f t="shared" si="6"/>
        <v>12157.594594689985</v>
      </c>
      <c r="F69" s="25">
        <f t="shared" si="6"/>
        <v>15098.279484939989</v>
      </c>
      <c r="G69" s="25">
        <f>SUM(G70:G76)</f>
        <v>17593.286469119994</v>
      </c>
      <c r="H69" s="25">
        <v>20914.625355060063</v>
      </c>
      <c r="I69" s="25">
        <v>20088.141893200002</v>
      </c>
      <c r="J69" s="23"/>
    </row>
    <row r="70" spans="2:10">
      <c r="B70" s="16" t="s">
        <v>79</v>
      </c>
      <c r="C70" s="26">
        <v>9917.1368612200258</v>
      </c>
      <c r="D70" s="26">
        <v>10409.891709469997</v>
      </c>
      <c r="E70" s="26">
        <v>10954.700701929984</v>
      </c>
      <c r="F70" s="26">
        <v>13613.23792904999</v>
      </c>
      <c r="G70" s="26">
        <v>15929.462549079997</v>
      </c>
      <c r="H70" s="26">
        <v>19462.734270670069</v>
      </c>
      <c r="I70" s="26">
        <v>19252.073656700002</v>
      </c>
      <c r="J70" s="23"/>
    </row>
    <row r="71" spans="2:10">
      <c r="B71" s="16" t="s">
        <v>80</v>
      </c>
      <c r="C71" s="26">
        <v>0</v>
      </c>
      <c r="D71" s="26">
        <v>2.6956514999999999</v>
      </c>
      <c r="E71" s="26">
        <v>0</v>
      </c>
      <c r="F71" s="26">
        <v>0</v>
      </c>
      <c r="G71" s="26">
        <v>1.4731050000000001</v>
      </c>
      <c r="H71" s="26">
        <v>4.1788746899999998</v>
      </c>
      <c r="I71" s="26">
        <v>3.5537982000000001</v>
      </c>
      <c r="J71" s="23"/>
    </row>
    <row r="72" spans="2:10">
      <c r="B72" s="16" t="s">
        <v>88</v>
      </c>
      <c r="C72" s="26">
        <v>0</v>
      </c>
      <c r="D72" s="26">
        <v>0</v>
      </c>
      <c r="E72" s="26">
        <v>0</v>
      </c>
      <c r="F72" s="26">
        <v>270.30006674000003</v>
      </c>
      <c r="G72" s="26">
        <v>390.17988736000001</v>
      </c>
      <c r="H72" s="26">
        <v>243.76274284999994</v>
      </c>
      <c r="I72" s="26">
        <v>115.5408755</v>
      </c>
      <c r="J72" s="23"/>
    </row>
    <row r="73" spans="2:10">
      <c r="B73" s="16" t="s">
        <v>104</v>
      </c>
      <c r="C73" s="26">
        <v>545.99686199999996</v>
      </c>
      <c r="D73" s="26">
        <v>598.06301199999996</v>
      </c>
      <c r="E73" s="26">
        <v>618.06298901000002</v>
      </c>
      <c r="F73" s="26">
        <v>651.86298899999997</v>
      </c>
      <c r="G73" s="26">
        <v>713.06298903999993</v>
      </c>
      <c r="H73" s="26">
        <v>781.03394403999994</v>
      </c>
      <c r="I73" s="26">
        <v>296.45298400000001</v>
      </c>
      <c r="J73" s="23"/>
    </row>
    <row r="74" spans="2:10">
      <c r="B74" s="16" t="s">
        <v>81</v>
      </c>
      <c r="C74" s="26">
        <v>0</v>
      </c>
      <c r="D74" s="26">
        <v>0.66900000000000004</v>
      </c>
      <c r="E74" s="26">
        <v>0.08</v>
      </c>
      <c r="F74" s="26">
        <v>0</v>
      </c>
      <c r="G74" s="26">
        <v>0</v>
      </c>
      <c r="H74" s="26"/>
      <c r="I74" s="26">
        <v>0</v>
      </c>
      <c r="J74" s="23"/>
    </row>
    <row r="75" spans="2:10">
      <c r="B75" s="16" t="s">
        <v>85</v>
      </c>
      <c r="C75" s="26"/>
      <c r="D75" s="26"/>
      <c r="E75" s="26"/>
      <c r="F75" s="26"/>
      <c r="G75" s="26">
        <v>2.7835751900000001</v>
      </c>
      <c r="H75" s="26">
        <v>3.7086000000000001E-2</v>
      </c>
      <c r="I75" s="26">
        <v>0.3256906</v>
      </c>
      <c r="J75" s="23"/>
    </row>
    <row r="76" spans="2:10">
      <c r="B76" s="16" t="s">
        <v>83</v>
      </c>
      <c r="C76" s="26">
        <v>551.15946152999993</v>
      </c>
      <c r="D76" s="26">
        <v>526.83177240000009</v>
      </c>
      <c r="E76" s="26">
        <v>584.75090375000002</v>
      </c>
      <c r="F76" s="26">
        <v>562.87850014999992</v>
      </c>
      <c r="G76" s="26">
        <v>556.32436345000008</v>
      </c>
      <c r="H76" s="26">
        <v>422.87843680999993</v>
      </c>
      <c r="I76" s="26">
        <v>420.19488819999998</v>
      </c>
      <c r="J76" s="23"/>
    </row>
    <row r="77" spans="2:10">
      <c r="B77" s="14" t="s">
        <v>45</v>
      </c>
      <c r="C77" s="25">
        <f t="shared" ref="C77:F77" si="7">SUM(C78:C82)</f>
        <v>105980.31920494974</v>
      </c>
      <c r="D77" s="25">
        <f t="shared" si="7"/>
        <v>115531.87318841989</v>
      </c>
      <c r="E77" s="25">
        <f t="shared" si="7"/>
        <v>127195.18845594017</v>
      </c>
      <c r="F77" s="25">
        <f t="shared" si="7"/>
        <v>142186.99041893033</v>
      </c>
      <c r="G77" s="25">
        <f>SUM(G78:G82)</f>
        <v>152330.96822809</v>
      </c>
      <c r="H77" s="25">
        <v>169237.79523277984</v>
      </c>
      <c r="I77" s="25">
        <v>201338.34380860001</v>
      </c>
      <c r="J77" s="23"/>
    </row>
    <row r="78" spans="2:10">
      <c r="B78" s="16" t="s">
        <v>79</v>
      </c>
      <c r="C78" s="26">
        <v>7.7321395699999993</v>
      </c>
      <c r="D78" s="26">
        <v>0</v>
      </c>
      <c r="E78" s="26">
        <v>0</v>
      </c>
      <c r="F78" s="26">
        <v>0</v>
      </c>
      <c r="G78" s="26">
        <v>0</v>
      </c>
      <c r="H78" s="26">
        <v>0</v>
      </c>
      <c r="I78" s="26">
        <v>0</v>
      </c>
      <c r="J78" s="23"/>
    </row>
    <row r="79" spans="2:10">
      <c r="B79" s="16" t="s">
        <v>99</v>
      </c>
      <c r="C79" s="26">
        <v>0</v>
      </c>
      <c r="D79" s="26">
        <v>216.18887807999999</v>
      </c>
      <c r="E79" s="26">
        <v>349.16166669000012</v>
      </c>
      <c r="F79" s="26">
        <v>721.20845139999994</v>
      </c>
      <c r="G79" s="26">
        <v>443.60139637000009</v>
      </c>
      <c r="H79" s="26">
        <v>397.45189667</v>
      </c>
      <c r="I79" s="26">
        <v>0</v>
      </c>
      <c r="J79" s="23"/>
    </row>
    <row r="80" spans="2:10">
      <c r="B80" s="16" t="s">
        <v>81</v>
      </c>
      <c r="C80" s="26">
        <v>19.680917759999996</v>
      </c>
      <c r="D80" s="26">
        <v>146.19658538999991</v>
      </c>
      <c r="E80" s="26">
        <v>273.65923407999998</v>
      </c>
      <c r="F80" s="26">
        <v>353.19943665</v>
      </c>
      <c r="G80" s="26">
        <v>372.21257223999999</v>
      </c>
      <c r="H80" s="26">
        <v>732.39586762000022</v>
      </c>
      <c r="I80" s="26">
        <v>37.945650000000001</v>
      </c>
      <c r="J80" s="23"/>
    </row>
    <row r="81" spans="2:10">
      <c r="B81" s="16" t="s">
        <v>82</v>
      </c>
      <c r="C81" s="26">
        <v>99877.237099229736</v>
      </c>
      <c r="D81" s="26">
        <v>109448.81357253989</v>
      </c>
      <c r="E81" s="26">
        <v>120942.10677765016</v>
      </c>
      <c r="F81" s="26">
        <v>134242.24223290035</v>
      </c>
      <c r="G81" s="26">
        <v>149867.52557257001</v>
      </c>
      <c r="H81" s="26">
        <v>167451.32844099985</v>
      </c>
      <c r="I81" s="26">
        <v>189107.40642849999</v>
      </c>
      <c r="J81" s="23"/>
    </row>
    <row r="82" spans="2:10">
      <c r="B82" s="16" t="s">
        <v>83</v>
      </c>
      <c r="C82" s="26">
        <v>6075.6690483900002</v>
      </c>
      <c r="D82" s="26">
        <v>5720.6741524100007</v>
      </c>
      <c r="E82" s="26">
        <v>5630.2607775200004</v>
      </c>
      <c r="F82" s="26">
        <v>6870.3402979800003</v>
      </c>
      <c r="G82" s="26">
        <v>1647.6286869100002</v>
      </c>
      <c r="H82" s="26">
        <v>656.61902748999989</v>
      </c>
      <c r="I82" s="26">
        <v>12192.9917301</v>
      </c>
      <c r="J82" s="23"/>
    </row>
    <row r="83" spans="2:10">
      <c r="B83" s="14" t="s">
        <v>46</v>
      </c>
      <c r="C83" s="25">
        <f t="shared" ref="C83:F83" si="8">SUM(C84:C88)</f>
        <v>57544.573200730039</v>
      </c>
      <c r="D83" s="25">
        <f t="shared" si="8"/>
        <v>60640.183988640048</v>
      </c>
      <c r="E83" s="25">
        <f t="shared" si="8"/>
        <v>61014.054128159944</v>
      </c>
      <c r="F83" s="25">
        <f t="shared" si="8"/>
        <v>71252.045781749926</v>
      </c>
      <c r="G83" s="25">
        <f>SUM(G84:G88)</f>
        <v>71888.123752820014</v>
      </c>
      <c r="H83" s="25">
        <v>79894.889627329874</v>
      </c>
      <c r="I83" s="25">
        <v>109677.57219769999</v>
      </c>
      <c r="J83" s="23"/>
    </row>
    <row r="84" spans="2:10">
      <c r="B84" s="16" t="s">
        <v>79</v>
      </c>
      <c r="C84" s="26">
        <v>0.98188970999999992</v>
      </c>
      <c r="D84" s="26">
        <v>0</v>
      </c>
      <c r="E84" s="26">
        <v>0</v>
      </c>
      <c r="F84" s="26">
        <v>0</v>
      </c>
      <c r="G84" s="26">
        <v>0</v>
      </c>
      <c r="H84" s="26">
        <v>0</v>
      </c>
      <c r="I84" s="26">
        <v>0</v>
      </c>
      <c r="J84" s="23"/>
    </row>
    <row r="85" spans="2:10">
      <c r="B85" s="16" t="s">
        <v>98</v>
      </c>
      <c r="C85" s="26">
        <v>7855.2583249599984</v>
      </c>
      <c r="D85" s="26">
        <v>9448.0800135900008</v>
      </c>
      <c r="E85" s="26">
        <v>10353.196803790001</v>
      </c>
      <c r="F85" s="26">
        <v>14275.713410450009</v>
      </c>
      <c r="G85" s="26">
        <v>13097.549978199999</v>
      </c>
      <c r="H85" s="26">
        <v>14086.58797036999</v>
      </c>
      <c r="I85" s="26">
        <v>17214.661259599998</v>
      </c>
      <c r="J85" s="23"/>
    </row>
    <row r="86" spans="2:10">
      <c r="B86" s="16" t="s">
        <v>99</v>
      </c>
      <c r="C86" s="26">
        <v>49688.310901660043</v>
      </c>
      <c r="D86" s="26">
        <v>51192.103975050049</v>
      </c>
      <c r="E86" s="26">
        <v>50582.772009189946</v>
      </c>
      <c r="F86" s="26">
        <v>56834.478656119914</v>
      </c>
      <c r="G86" s="26">
        <v>58642.095748710017</v>
      </c>
      <c r="H86" s="26">
        <v>65650.674314609889</v>
      </c>
      <c r="I86" s="26">
        <v>92315.219063100012</v>
      </c>
      <c r="J86" s="23"/>
    </row>
    <row r="87" spans="2:10">
      <c r="B87" s="16" t="s">
        <v>82</v>
      </c>
      <c r="C87" s="26">
        <v>0</v>
      </c>
      <c r="D87" s="26">
        <v>0</v>
      </c>
      <c r="E87" s="26">
        <v>0</v>
      </c>
      <c r="F87" s="26">
        <v>4.7399999999999998E-2</v>
      </c>
      <c r="G87" s="26">
        <v>0</v>
      </c>
      <c r="H87" s="26">
        <v>0</v>
      </c>
      <c r="I87" s="26">
        <v>0</v>
      </c>
      <c r="J87" s="23"/>
    </row>
    <row r="88" spans="2:10">
      <c r="B88" s="16" t="s">
        <v>83</v>
      </c>
      <c r="C88" s="26">
        <v>2.2084400000000001E-2</v>
      </c>
      <c r="D88" s="26">
        <v>0</v>
      </c>
      <c r="E88" s="26">
        <v>78.085315180000052</v>
      </c>
      <c r="F88" s="26">
        <v>141.80631517999993</v>
      </c>
      <c r="G88" s="26">
        <v>148.47802590999996</v>
      </c>
      <c r="H88" s="26">
        <v>157.62734235000008</v>
      </c>
      <c r="I88" s="26">
        <v>147.69187500000001</v>
      </c>
      <c r="J88" s="23"/>
    </row>
    <row r="89" spans="2:10">
      <c r="B89" s="14" t="s">
        <v>47</v>
      </c>
      <c r="C89" s="25">
        <f t="shared" ref="C89:F89" si="9">SUM(C90)</f>
        <v>2206.9042042400006</v>
      </c>
      <c r="D89" s="25">
        <f t="shared" si="9"/>
        <v>2103.0797113899994</v>
      </c>
      <c r="E89" s="25">
        <f t="shared" si="9"/>
        <v>2163.4913792200032</v>
      </c>
      <c r="F89" s="25">
        <f t="shared" si="9"/>
        <v>2296.2645636399939</v>
      </c>
      <c r="G89" s="25">
        <f>SUM(G90)</f>
        <v>3425.7307591699996</v>
      </c>
      <c r="H89" s="25">
        <v>2774.7264383600004</v>
      </c>
      <c r="I89" s="25">
        <v>2553.1576045000002</v>
      </c>
      <c r="J89" s="23"/>
    </row>
    <row r="90" spans="2:10">
      <c r="B90" s="16" t="s">
        <v>81</v>
      </c>
      <c r="C90" s="26">
        <v>2206.9042042400006</v>
      </c>
      <c r="D90" s="26">
        <v>2103.0797113899994</v>
      </c>
      <c r="E90" s="26">
        <v>2163.4913792200032</v>
      </c>
      <c r="F90" s="26">
        <v>2296.2645636399939</v>
      </c>
      <c r="G90" s="26">
        <v>3425.7307591699996</v>
      </c>
      <c r="H90" s="26">
        <v>2774.7264383600004</v>
      </c>
      <c r="I90" s="26">
        <v>2553.1576045000002</v>
      </c>
      <c r="J90" s="23"/>
    </row>
    <row r="91" spans="2:10">
      <c r="B91" s="14" t="s">
        <v>48</v>
      </c>
      <c r="C91" s="25">
        <f t="shared" ref="C91:F91" si="10">SUM(C92:C95)</f>
        <v>1835.875129570001</v>
      </c>
      <c r="D91" s="25">
        <f t="shared" si="10"/>
        <v>2013.6352645199997</v>
      </c>
      <c r="E91" s="25">
        <f t="shared" si="10"/>
        <v>1988.0257688899997</v>
      </c>
      <c r="F91" s="25">
        <f t="shared" si="10"/>
        <v>2124.9821519500001</v>
      </c>
      <c r="G91" s="25">
        <f>SUM(G92:G95)</f>
        <v>2194.1656522100002</v>
      </c>
      <c r="H91" s="25">
        <v>2359.9344237699997</v>
      </c>
      <c r="I91" s="25">
        <v>2158.7058430000002</v>
      </c>
      <c r="J91" s="23"/>
    </row>
    <row r="92" spans="2:10">
      <c r="B92" s="16" t="s">
        <v>79</v>
      </c>
      <c r="C92" s="26">
        <v>0</v>
      </c>
      <c r="D92" s="26">
        <v>39.842400449999992</v>
      </c>
      <c r="E92" s="26">
        <v>87.749932209999997</v>
      </c>
      <c r="F92" s="26">
        <v>0</v>
      </c>
      <c r="G92" s="26">
        <v>0</v>
      </c>
      <c r="H92" s="26">
        <v>0</v>
      </c>
      <c r="I92" s="26">
        <v>874.67467179999994</v>
      </c>
      <c r="J92" s="23"/>
    </row>
    <row r="93" spans="2:10">
      <c r="B93" s="16" t="s">
        <v>88</v>
      </c>
      <c r="C93" s="26">
        <v>729.66717857000094</v>
      </c>
      <c r="D93" s="26">
        <v>802.31712409999977</v>
      </c>
      <c r="E93" s="26">
        <v>738.66502005999962</v>
      </c>
      <c r="F93" s="26">
        <v>803.86321215000032</v>
      </c>
      <c r="G93" s="26">
        <v>816.75576956000009</v>
      </c>
      <c r="H93" s="26">
        <v>899.92414196999994</v>
      </c>
      <c r="I93" s="26">
        <v>0</v>
      </c>
      <c r="J93" s="23"/>
    </row>
    <row r="94" spans="2:10">
      <c r="B94" s="16" t="s">
        <v>82</v>
      </c>
      <c r="C94" s="26">
        <v>76.879499999999993</v>
      </c>
      <c r="D94" s="26">
        <v>76.879499999999993</v>
      </c>
      <c r="E94" s="26">
        <v>80.678890999999993</v>
      </c>
      <c r="F94" s="26">
        <v>97.354500000000002</v>
      </c>
      <c r="G94" s="26">
        <v>147.271413</v>
      </c>
      <c r="H94" s="26">
        <v>182.72165899999996</v>
      </c>
      <c r="I94" s="26">
        <v>180.26601600000001</v>
      </c>
      <c r="J94" s="23"/>
    </row>
    <row r="95" spans="2:10">
      <c r="B95" s="16" t="s">
        <v>83</v>
      </c>
      <c r="C95" s="26">
        <v>1029.3284510000001</v>
      </c>
      <c r="D95" s="26">
        <v>1094.5962399699999</v>
      </c>
      <c r="E95" s="26">
        <v>1080.9319256199999</v>
      </c>
      <c r="F95" s="26">
        <v>1223.7644398</v>
      </c>
      <c r="G95" s="26">
        <v>1230.1384696500002</v>
      </c>
      <c r="H95" s="26">
        <v>1277.2886227999995</v>
      </c>
      <c r="I95" s="26">
        <v>1103.7651552</v>
      </c>
      <c r="J95" s="23"/>
    </row>
    <row r="96" spans="2:10">
      <c r="B96" s="14" t="s">
        <v>49</v>
      </c>
      <c r="C96" s="25">
        <f t="shared" ref="C96:F96" si="11">SUM(C97:C102)</f>
        <v>8050.641426510002</v>
      </c>
      <c r="D96" s="25">
        <f t="shared" si="11"/>
        <v>8414.5180270999936</v>
      </c>
      <c r="E96" s="25">
        <f t="shared" si="11"/>
        <v>9013.6571521299938</v>
      </c>
      <c r="F96" s="25">
        <f t="shared" si="11"/>
        <v>9769.9480703099944</v>
      </c>
      <c r="G96" s="25">
        <f>SUM(G97:G102)</f>
        <v>9836.9630017199961</v>
      </c>
      <c r="H96" s="25">
        <v>11665.203841760009</v>
      </c>
      <c r="I96" s="25">
        <v>12297.118487399999</v>
      </c>
      <c r="J96" s="23"/>
    </row>
    <row r="97" spans="2:10">
      <c r="B97" s="16" t="s">
        <v>79</v>
      </c>
      <c r="C97" s="26">
        <v>0.49286150000000001</v>
      </c>
      <c r="D97" s="27">
        <v>0</v>
      </c>
      <c r="E97" s="27">
        <v>0</v>
      </c>
      <c r="F97" s="27">
        <v>0</v>
      </c>
      <c r="G97" s="26">
        <v>0</v>
      </c>
      <c r="H97" s="26">
        <v>0</v>
      </c>
      <c r="I97" s="26">
        <v>0</v>
      </c>
      <c r="J97" s="23"/>
    </row>
    <row r="98" spans="2:10">
      <c r="B98" s="16" t="s">
        <v>105</v>
      </c>
      <c r="C98" s="26">
        <v>0</v>
      </c>
      <c r="D98" s="27">
        <v>0</v>
      </c>
      <c r="E98" s="27">
        <v>0</v>
      </c>
      <c r="F98" s="27">
        <v>0</v>
      </c>
      <c r="G98" s="26">
        <v>0</v>
      </c>
      <c r="H98" s="26">
        <v>229.23144400000001</v>
      </c>
      <c r="I98" s="26">
        <v>232.83230830000002</v>
      </c>
      <c r="J98" s="23"/>
    </row>
    <row r="99" spans="2:10">
      <c r="B99" s="16" t="s">
        <v>89</v>
      </c>
      <c r="C99" s="26">
        <v>8031.952352010002</v>
      </c>
      <c r="D99" s="26">
        <v>8395.0494310999929</v>
      </c>
      <c r="E99" s="26">
        <v>8994.1885561299932</v>
      </c>
      <c r="F99" s="26">
        <v>9749.0394743099951</v>
      </c>
      <c r="G99" s="26">
        <v>9836.9630017199961</v>
      </c>
      <c r="H99" s="26">
        <v>11435.97239776001</v>
      </c>
      <c r="I99" s="26">
        <v>12059.261841899999</v>
      </c>
      <c r="J99" s="23"/>
    </row>
    <row r="100" spans="2:10">
      <c r="B100" s="16" t="s">
        <v>106</v>
      </c>
      <c r="C100" s="26"/>
      <c r="D100" s="26"/>
      <c r="E100" s="26"/>
      <c r="F100" s="26"/>
      <c r="G100" s="26"/>
      <c r="H100" s="26"/>
      <c r="I100" s="26">
        <v>4.9999997</v>
      </c>
      <c r="J100" s="23"/>
    </row>
    <row r="101" spans="2:10">
      <c r="B101" s="16" t="s">
        <v>82</v>
      </c>
      <c r="C101" s="26">
        <v>18.196213</v>
      </c>
      <c r="D101" s="26">
        <v>19.468596000000002</v>
      </c>
      <c r="E101" s="26">
        <v>19.468596000000002</v>
      </c>
      <c r="F101" s="26">
        <v>20.908595999999999</v>
      </c>
      <c r="G101" s="26">
        <v>0</v>
      </c>
      <c r="H101" s="26">
        <v>0</v>
      </c>
      <c r="I101" s="26">
        <v>0</v>
      </c>
      <c r="J101" s="23"/>
    </row>
    <row r="102" spans="2:10">
      <c r="B102" s="16" t="s">
        <v>83</v>
      </c>
      <c r="C102" s="26">
        <v>0</v>
      </c>
      <c r="D102" s="26">
        <v>0</v>
      </c>
      <c r="E102" s="26">
        <v>0</v>
      </c>
      <c r="F102" s="26">
        <v>0</v>
      </c>
      <c r="G102" s="26">
        <v>0</v>
      </c>
      <c r="H102" s="26">
        <v>0</v>
      </c>
      <c r="I102" s="26">
        <v>2.4337500000000001E-2</v>
      </c>
      <c r="J102" s="23"/>
    </row>
    <row r="103" spans="2:10">
      <c r="B103" s="14" t="s">
        <v>50</v>
      </c>
      <c r="C103" s="25">
        <f t="shared" ref="C103:F103" si="12">SUM(C104:C119)</f>
        <v>22782.276594149993</v>
      </c>
      <c r="D103" s="25">
        <f t="shared" si="12"/>
        <v>29984.809951340088</v>
      </c>
      <c r="E103" s="25">
        <f t="shared" si="12"/>
        <v>27032.284742820055</v>
      </c>
      <c r="F103" s="25">
        <f t="shared" si="12"/>
        <v>36842.11703372997</v>
      </c>
      <c r="G103" s="25">
        <f>SUM(G104:G119)</f>
        <v>33031.369466689997</v>
      </c>
      <c r="H103" s="25">
        <v>37204.103679929991</v>
      </c>
      <c r="I103" s="25">
        <v>41072.052647099998</v>
      </c>
      <c r="J103" s="23"/>
    </row>
    <row r="104" spans="2:10">
      <c r="B104" s="16" t="s">
        <v>79</v>
      </c>
      <c r="C104" s="26">
        <v>2.4834349100000006</v>
      </c>
      <c r="D104" s="26">
        <v>0</v>
      </c>
      <c r="E104" s="26">
        <v>0</v>
      </c>
      <c r="F104" s="26">
        <v>0</v>
      </c>
      <c r="G104" s="26">
        <v>14</v>
      </c>
      <c r="H104" s="26"/>
      <c r="I104" s="26">
        <v>98.542259799999997</v>
      </c>
      <c r="J104" s="23"/>
    </row>
    <row r="105" spans="2:10">
      <c r="B105" s="16" t="s">
        <v>86</v>
      </c>
      <c r="C105" s="26">
        <v>35</v>
      </c>
      <c r="D105" s="26">
        <v>50</v>
      </c>
      <c r="E105" s="26">
        <v>55</v>
      </c>
      <c r="F105" s="26">
        <v>80</v>
      </c>
      <c r="G105" s="26">
        <v>0</v>
      </c>
      <c r="H105" s="26"/>
      <c r="I105" s="26">
        <v>0</v>
      </c>
      <c r="J105" s="23"/>
    </row>
    <row r="106" spans="2:10">
      <c r="B106" s="16" t="s">
        <v>87</v>
      </c>
      <c r="C106" s="26">
        <v>0</v>
      </c>
      <c r="D106" s="26">
        <v>0</v>
      </c>
      <c r="E106" s="26">
        <v>0</v>
      </c>
      <c r="F106" s="26">
        <v>15.492452199999999</v>
      </c>
      <c r="G106" s="26">
        <v>1.4483090000000001</v>
      </c>
      <c r="H106" s="26">
        <v>422.581704</v>
      </c>
      <c r="I106" s="26">
        <v>734.87835949999999</v>
      </c>
      <c r="J106" s="23"/>
    </row>
    <row r="107" spans="2:10">
      <c r="B107" s="16" t="s">
        <v>89</v>
      </c>
      <c r="C107" s="26">
        <v>0.24779999999999999</v>
      </c>
      <c r="D107" s="26">
        <v>0</v>
      </c>
      <c r="E107" s="26">
        <v>33.738079980000002</v>
      </c>
      <c r="F107" s="26">
        <v>125.64860419</v>
      </c>
      <c r="G107" s="26">
        <v>37.093530489999992</v>
      </c>
      <c r="H107" s="26">
        <v>0.46340225000000002</v>
      </c>
      <c r="I107" s="26">
        <v>0</v>
      </c>
      <c r="J107" s="23"/>
    </row>
    <row r="108" spans="2:10">
      <c r="B108" s="16" t="s">
        <v>92</v>
      </c>
      <c r="C108" s="26">
        <v>0</v>
      </c>
      <c r="D108" s="26">
        <v>0</v>
      </c>
      <c r="E108" s="26">
        <v>47</v>
      </c>
      <c r="F108" s="26">
        <v>0</v>
      </c>
      <c r="G108" s="26">
        <v>12.455498589999999</v>
      </c>
      <c r="H108" s="26">
        <v>0</v>
      </c>
      <c r="I108" s="26">
        <v>0</v>
      </c>
      <c r="J108" s="23"/>
    </row>
    <row r="109" spans="2:10">
      <c r="B109" s="16" t="s">
        <v>93</v>
      </c>
      <c r="C109" s="26">
        <v>21659.406684229994</v>
      </c>
      <c r="D109" s="26">
        <v>28666.108680940091</v>
      </c>
      <c r="E109" s="26">
        <v>24883.984065430057</v>
      </c>
      <c r="F109" s="26">
        <v>33689.959423469969</v>
      </c>
      <c r="G109" s="26">
        <v>30767.479763699997</v>
      </c>
      <c r="H109" s="26">
        <v>33980.943820289998</v>
      </c>
      <c r="I109" s="26">
        <v>31634.343041</v>
      </c>
      <c r="J109" s="23"/>
    </row>
    <row r="110" spans="2:10">
      <c r="B110" s="16" t="s">
        <v>94</v>
      </c>
      <c r="C110" s="26">
        <v>196.16208599999999</v>
      </c>
      <c r="D110" s="26">
        <v>201.14231891999995</v>
      </c>
      <c r="E110" s="26">
        <v>221.16208566999995</v>
      </c>
      <c r="F110" s="26">
        <v>274.00844794999978</v>
      </c>
      <c r="G110" s="26">
        <v>382.72097894000001</v>
      </c>
      <c r="H110" s="26">
        <v>469.48509310999987</v>
      </c>
      <c r="I110" s="26">
        <v>543.76193520000004</v>
      </c>
      <c r="J110" s="23"/>
    </row>
    <row r="111" spans="2:10">
      <c r="B111" s="16" t="s">
        <v>95</v>
      </c>
      <c r="C111" s="26">
        <v>0</v>
      </c>
      <c r="D111" s="26">
        <v>0</v>
      </c>
      <c r="E111" s="26">
        <v>0</v>
      </c>
      <c r="F111" s="26">
        <v>5</v>
      </c>
      <c r="G111" s="26">
        <v>1.32326616</v>
      </c>
      <c r="H111" s="26">
        <v>6</v>
      </c>
      <c r="I111" s="26">
        <v>69.538334500000005</v>
      </c>
      <c r="J111" s="23"/>
    </row>
    <row r="112" spans="2:10">
      <c r="B112" s="16" t="s">
        <v>96</v>
      </c>
      <c r="C112" s="26">
        <v>0</v>
      </c>
      <c r="D112" s="26">
        <v>56.293552090000006</v>
      </c>
      <c r="E112" s="26">
        <v>228.57356663000002</v>
      </c>
      <c r="F112" s="26">
        <v>52.975931979999999</v>
      </c>
      <c r="G112" s="26">
        <v>0</v>
      </c>
      <c r="H112" s="26"/>
      <c r="I112" s="26">
        <v>0</v>
      </c>
      <c r="J112" s="23"/>
    </row>
    <row r="113" spans="2:10">
      <c r="B113" s="16" t="s">
        <v>107</v>
      </c>
      <c r="C113" s="26">
        <v>0</v>
      </c>
      <c r="D113" s="26">
        <v>0</v>
      </c>
      <c r="E113" s="26">
        <v>0</v>
      </c>
      <c r="F113" s="26">
        <v>0</v>
      </c>
      <c r="G113" s="26">
        <v>0</v>
      </c>
      <c r="H113" s="26">
        <v>13.243650000000001</v>
      </c>
      <c r="I113" s="26">
        <v>489.80577060000002</v>
      </c>
      <c r="J113" s="23"/>
    </row>
    <row r="114" spans="2:10">
      <c r="B114" s="16" t="s">
        <v>98</v>
      </c>
      <c r="C114" s="26">
        <v>0</v>
      </c>
      <c r="D114" s="26">
        <v>186.21949955000002</v>
      </c>
      <c r="E114" s="26">
        <v>263.99479137999998</v>
      </c>
      <c r="F114" s="26">
        <v>110.05078934000001</v>
      </c>
      <c r="G114" s="26">
        <v>264.25886036000003</v>
      </c>
      <c r="H114" s="26">
        <v>825.58169716999998</v>
      </c>
      <c r="I114" s="26">
        <v>894.45780660000003</v>
      </c>
      <c r="J114" s="23"/>
    </row>
    <row r="115" spans="2:10">
      <c r="B115" s="16" t="s">
        <v>99</v>
      </c>
      <c r="C115" s="26">
        <v>0</v>
      </c>
      <c r="D115" s="26">
        <v>0</v>
      </c>
      <c r="E115" s="26">
        <v>8</v>
      </c>
      <c r="F115" s="26">
        <v>116.15721039</v>
      </c>
      <c r="G115" s="26">
        <v>116.94504668</v>
      </c>
      <c r="H115" s="26">
        <v>223.05317631999998</v>
      </c>
      <c r="I115" s="26">
        <v>467.99492119999996</v>
      </c>
      <c r="J115" s="23"/>
    </row>
    <row r="116" spans="2:10">
      <c r="B116" s="16" t="s">
        <v>81</v>
      </c>
      <c r="C116" s="26">
        <v>0</v>
      </c>
      <c r="D116" s="26">
        <v>76.518000000000001</v>
      </c>
      <c r="E116" s="26">
        <v>0</v>
      </c>
      <c r="F116" s="26">
        <v>45.122655710000004</v>
      </c>
      <c r="G116" s="26">
        <v>112.76748371000001</v>
      </c>
      <c r="H116" s="26">
        <v>41.228640270000007</v>
      </c>
      <c r="I116" s="26">
        <v>40.332008799999997</v>
      </c>
      <c r="J116" s="23"/>
    </row>
    <row r="117" spans="2:10">
      <c r="B117" s="16" t="s">
        <v>82</v>
      </c>
      <c r="C117" s="26">
        <v>0</v>
      </c>
      <c r="D117" s="26">
        <v>0</v>
      </c>
      <c r="E117" s="26"/>
      <c r="F117" s="26">
        <v>1.9669270000000001</v>
      </c>
      <c r="G117" s="26">
        <v>3.84576041</v>
      </c>
      <c r="H117" s="26">
        <v>19.0030094</v>
      </c>
      <c r="I117" s="26">
        <v>0</v>
      </c>
      <c r="J117" s="23"/>
    </row>
    <row r="118" spans="2:10">
      <c r="B118" s="16" t="s">
        <v>83</v>
      </c>
      <c r="C118" s="26">
        <v>888.97658900999988</v>
      </c>
      <c r="D118" s="26">
        <v>748.52789984000015</v>
      </c>
      <c r="E118" s="26">
        <v>1270.6614840700001</v>
      </c>
      <c r="F118" s="26">
        <v>2282.29112532</v>
      </c>
      <c r="G118" s="26">
        <v>1317.0309686499997</v>
      </c>
      <c r="H118" s="26">
        <v>1202.5194871200001</v>
      </c>
      <c r="I118" s="26">
        <v>6098.3982098999995</v>
      </c>
      <c r="J118" s="23"/>
    </row>
    <row r="119" spans="2:10">
      <c r="B119" s="16" t="s">
        <v>103</v>
      </c>
      <c r="C119" s="26"/>
      <c r="D119" s="26"/>
      <c r="E119" s="26">
        <v>20.170669660000001</v>
      </c>
      <c r="F119" s="26">
        <v>43.443466180000001</v>
      </c>
      <c r="G119" s="26">
        <v>0</v>
      </c>
      <c r="H119" s="26">
        <v>0</v>
      </c>
      <c r="I119" s="26">
        <v>0</v>
      </c>
      <c r="J119" s="23"/>
    </row>
    <row r="120" spans="2:10">
      <c r="B120" s="14" t="s">
        <v>51</v>
      </c>
      <c r="C120" s="25">
        <f t="shared" ref="C120:F120" si="13">SUM(C121:C131)</f>
        <v>2995.2714439599999</v>
      </c>
      <c r="D120" s="25">
        <f t="shared" si="13"/>
        <v>3547.0887905799996</v>
      </c>
      <c r="E120" s="25">
        <f t="shared" si="13"/>
        <v>3634.0136668800014</v>
      </c>
      <c r="F120" s="25">
        <f t="shared" si="13"/>
        <v>4856.5054810099964</v>
      </c>
      <c r="G120" s="25">
        <f>SUM(G121:G131)</f>
        <v>5474.9404266499987</v>
      </c>
      <c r="H120" s="25">
        <v>6189.0926024700011</v>
      </c>
      <c r="I120" s="25">
        <v>5888.1923667000001</v>
      </c>
      <c r="J120" s="23"/>
    </row>
    <row r="121" spans="2:10">
      <c r="B121" s="16" t="s">
        <v>79</v>
      </c>
      <c r="C121" s="26">
        <v>0.32557970000000003</v>
      </c>
      <c r="D121" s="26">
        <v>0</v>
      </c>
      <c r="E121" s="26">
        <v>0</v>
      </c>
      <c r="F121" s="26">
        <v>0</v>
      </c>
      <c r="G121" s="26">
        <v>1.9100054399999999</v>
      </c>
      <c r="H121" s="26">
        <v>39.855529260000019</v>
      </c>
      <c r="I121" s="26">
        <v>24.626143199999998</v>
      </c>
      <c r="J121" s="23"/>
    </row>
    <row r="122" spans="2:10">
      <c r="B122" s="16" t="s">
        <v>80</v>
      </c>
      <c r="C122" s="26">
        <v>0</v>
      </c>
      <c r="D122" s="26">
        <v>320.861942</v>
      </c>
      <c r="E122" s="26">
        <v>0</v>
      </c>
      <c r="F122" s="26">
        <v>0</v>
      </c>
      <c r="G122" s="26">
        <v>0</v>
      </c>
      <c r="H122" s="26">
        <v>0</v>
      </c>
      <c r="I122" s="26">
        <v>5556.687578</v>
      </c>
      <c r="J122" s="23"/>
    </row>
    <row r="123" spans="2:10">
      <c r="B123" s="16" t="s">
        <v>88</v>
      </c>
      <c r="C123" s="26">
        <v>2419.2613521000003</v>
      </c>
      <c r="D123" s="26">
        <v>2520.26603759</v>
      </c>
      <c r="E123" s="26">
        <v>3495.3107352800012</v>
      </c>
      <c r="F123" s="26">
        <v>4697.3360219199967</v>
      </c>
      <c r="G123" s="26">
        <v>5176.4694019999988</v>
      </c>
      <c r="H123" s="26">
        <v>5862.357239500001</v>
      </c>
      <c r="I123" s="26">
        <v>0</v>
      </c>
      <c r="J123" s="23"/>
    </row>
    <row r="124" spans="2:10">
      <c r="B124" s="16" t="s">
        <v>108</v>
      </c>
      <c r="C124" s="26"/>
      <c r="D124" s="26"/>
      <c r="E124" s="26"/>
      <c r="F124" s="26"/>
      <c r="G124" s="26"/>
      <c r="H124" s="26"/>
      <c r="I124" s="26">
        <v>112.68329870000001</v>
      </c>
      <c r="J124" s="23"/>
    </row>
    <row r="125" spans="2:10">
      <c r="B125" s="16" t="s">
        <v>91</v>
      </c>
      <c r="C125" s="26">
        <v>545.5034267799997</v>
      </c>
      <c r="D125" s="26">
        <v>533.83848253999975</v>
      </c>
      <c r="E125" s="26">
        <v>0</v>
      </c>
      <c r="F125" s="26">
        <v>0</v>
      </c>
      <c r="G125" s="26">
        <v>0</v>
      </c>
      <c r="H125" s="26">
        <v>0</v>
      </c>
      <c r="I125" s="26">
        <v>0</v>
      </c>
      <c r="J125" s="23"/>
    </row>
    <row r="126" spans="2:10">
      <c r="B126" s="28" t="s">
        <v>92</v>
      </c>
      <c r="C126" s="26">
        <v>0</v>
      </c>
      <c r="D126" s="26">
        <v>0</v>
      </c>
      <c r="E126" s="26">
        <v>11.3</v>
      </c>
      <c r="F126" s="26">
        <v>0</v>
      </c>
      <c r="G126" s="26">
        <v>0</v>
      </c>
      <c r="H126" s="26">
        <v>0</v>
      </c>
      <c r="I126" s="26">
        <v>0</v>
      </c>
      <c r="J126" s="23"/>
    </row>
    <row r="127" spans="2:10">
      <c r="B127" s="16" t="s">
        <v>95</v>
      </c>
      <c r="C127" s="26">
        <v>0</v>
      </c>
      <c r="D127" s="26">
        <v>0</v>
      </c>
      <c r="E127" s="26">
        <v>0</v>
      </c>
      <c r="F127" s="26">
        <v>0</v>
      </c>
      <c r="G127" s="26">
        <v>0</v>
      </c>
      <c r="H127" s="26">
        <v>3.6617384300000002</v>
      </c>
      <c r="I127" s="26">
        <v>1.8360346000000001</v>
      </c>
      <c r="J127" s="23"/>
    </row>
    <row r="128" spans="2:10">
      <c r="B128" s="16" t="s">
        <v>97</v>
      </c>
      <c r="C128" s="26">
        <v>30.181085380000003</v>
      </c>
      <c r="D128" s="26">
        <v>45.707872739999985</v>
      </c>
      <c r="E128" s="26">
        <v>0</v>
      </c>
      <c r="F128" s="26">
        <v>0</v>
      </c>
      <c r="G128" s="26">
        <v>0</v>
      </c>
      <c r="H128" s="26">
        <v>0</v>
      </c>
      <c r="I128" s="26">
        <v>0</v>
      </c>
      <c r="J128" s="23"/>
    </row>
    <row r="129" spans="2:10">
      <c r="B129" s="16" t="s">
        <v>81</v>
      </c>
      <c r="C129" s="26">
        <v>0</v>
      </c>
      <c r="D129" s="26">
        <v>0</v>
      </c>
      <c r="E129" s="26">
        <v>0</v>
      </c>
      <c r="F129" s="26">
        <v>0</v>
      </c>
      <c r="G129" s="26">
        <v>0</v>
      </c>
      <c r="H129" s="26">
        <v>44.131910790000006</v>
      </c>
      <c r="I129" s="26">
        <v>42.296404100000004</v>
      </c>
      <c r="J129" s="23"/>
    </row>
    <row r="130" spans="2:10">
      <c r="B130" s="16" t="s">
        <v>82</v>
      </c>
      <c r="C130" s="26">
        <v>0</v>
      </c>
      <c r="D130" s="26">
        <v>0</v>
      </c>
      <c r="E130" s="26">
        <v>0</v>
      </c>
      <c r="F130" s="26">
        <v>35.146597180000001</v>
      </c>
      <c r="G130" s="26">
        <v>129.54503299999999</v>
      </c>
      <c r="H130" s="26">
        <v>65.540000000000006</v>
      </c>
      <c r="I130" s="26">
        <v>1.68</v>
      </c>
      <c r="J130" s="23"/>
    </row>
    <row r="131" spans="2:10">
      <c r="B131" s="16" t="s">
        <v>83</v>
      </c>
      <c r="C131" s="26">
        <v>0</v>
      </c>
      <c r="D131" s="26">
        <v>126.41445570999997</v>
      </c>
      <c r="E131" s="26">
        <v>127.40293159999996</v>
      </c>
      <c r="F131" s="26">
        <v>124.02286190999996</v>
      </c>
      <c r="G131" s="26">
        <v>167.01598620999997</v>
      </c>
      <c r="H131" s="26">
        <v>173.54618449000009</v>
      </c>
      <c r="I131" s="26">
        <v>148.38290809999998</v>
      </c>
      <c r="J131" s="23"/>
    </row>
    <row r="132" spans="2:10">
      <c r="B132" s="14" t="s">
        <v>52</v>
      </c>
      <c r="C132" s="25">
        <f t="shared" ref="C132:F132" si="14">SUM(C133:C134)</f>
        <v>2418.1989895899992</v>
      </c>
      <c r="D132" s="25">
        <f t="shared" si="14"/>
        <v>4622.2282307600008</v>
      </c>
      <c r="E132" s="25">
        <f t="shared" si="14"/>
        <v>4816.6949225799999</v>
      </c>
      <c r="F132" s="25">
        <f t="shared" si="14"/>
        <v>4592.0909120299975</v>
      </c>
      <c r="G132" s="25">
        <f>SUM(G133:G134)</f>
        <v>6006.0146718599999</v>
      </c>
      <c r="H132" s="25">
        <v>6364.9565901000069</v>
      </c>
      <c r="I132" s="25">
        <v>6609.3996196000007</v>
      </c>
      <c r="J132" s="23"/>
    </row>
    <row r="133" spans="2:10">
      <c r="B133" s="16" t="s">
        <v>79</v>
      </c>
      <c r="C133" s="26">
        <v>0</v>
      </c>
      <c r="D133" s="26">
        <v>0</v>
      </c>
      <c r="E133" s="26">
        <v>0</v>
      </c>
      <c r="F133" s="26">
        <v>0</v>
      </c>
      <c r="G133" s="26">
        <v>0</v>
      </c>
      <c r="H133" s="26"/>
      <c r="I133" s="26">
        <v>0</v>
      </c>
      <c r="J133" s="23"/>
    </row>
    <row r="134" spans="2:10">
      <c r="B134" s="16" t="s">
        <v>95</v>
      </c>
      <c r="C134" s="26">
        <v>2418.1989895899992</v>
      </c>
      <c r="D134" s="26">
        <v>4622.2282307600008</v>
      </c>
      <c r="E134" s="26">
        <v>4816.6949225799999</v>
      </c>
      <c r="F134" s="26">
        <v>4592.0909120299975</v>
      </c>
      <c r="G134" s="26">
        <v>6006.0146718599999</v>
      </c>
      <c r="H134" s="26">
        <v>6364.9565901000069</v>
      </c>
      <c r="I134" s="26">
        <v>6609.3996196000007</v>
      </c>
      <c r="J134" s="23"/>
    </row>
    <row r="135" spans="2:10">
      <c r="B135" s="14" t="s">
        <v>53</v>
      </c>
      <c r="C135" s="25">
        <f t="shared" ref="C135:F135" si="15">SUM(C136:C140)</f>
        <v>3665.5810571499997</v>
      </c>
      <c r="D135" s="25">
        <f t="shared" si="15"/>
        <v>4159.9881136900003</v>
      </c>
      <c r="E135" s="25">
        <f t="shared" si="15"/>
        <v>4336.0987681099996</v>
      </c>
      <c r="F135" s="25">
        <f t="shared" si="15"/>
        <v>5920.8779875599994</v>
      </c>
      <c r="G135" s="25">
        <f>SUM(G136:G140)</f>
        <v>7197.1485305200013</v>
      </c>
      <c r="H135" s="25">
        <v>10195.01795965002</v>
      </c>
      <c r="I135" s="25">
        <v>10684.116912</v>
      </c>
      <c r="J135" s="23"/>
    </row>
    <row r="136" spans="2:10">
      <c r="B136" s="16" t="s">
        <v>79</v>
      </c>
      <c r="C136" s="26">
        <v>1.6</v>
      </c>
      <c r="D136" s="26">
        <v>0</v>
      </c>
      <c r="E136" s="26">
        <v>0</v>
      </c>
      <c r="F136" s="26">
        <v>0</v>
      </c>
      <c r="G136" s="26">
        <v>0</v>
      </c>
      <c r="H136" s="26">
        <v>0</v>
      </c>
      <c r="I136" s="26">
        <v>0</v>
      </c>
      <c r="J136" s="23"/>
    </row>
    <row r="137" spans="2:10">
      <c r="B137" s="16" t="s">
        <v>86</v>
      </c>
      <c r="C137" s="26">
        <v>171.22057899999999</v>
      </c>
      <c r="D137" s="26">
        <v>166.229185</v>
      </c>
      <c r="E137" s="26">
        <v>0</v>
      </c>
      <c r="F137" s="26">
        <v>0</v>
      </c>
      <c r="G137" s="26">
        <v>0</v>
      </c>
      <c r="H137" s="26">
        <v>0</v>
      </c>
      <c r="I137" s="26">
        <v>0</v>
      </c>
      <c r="J137" s="23"/>
    </row>
    <row r="138" spans="2:10">
      <c r="B138" s="16" t="s">
        <v>87</v>
      </c>
      <c r="C138" s="26">
        <v>3492.7604781499995</v>
      </c>
      <c r="D138" s="26">
        <v>3992.95892869</v>
      </c>
      <c r="E138" s="26">
        <v>4336.0987681099996</v>
      </c>
      <c r="F138" s="26">
        <v>5890.8779875599994</v>
      </c>
      <c r="G138" s="26">
        <v>7197.1485305200013</v>
      </c>
      <c r="H138" s="26">
        <v>10195.01795965002</v>
      </c>
      <c r="I138" s="26">
        <v>10684.116912</v>
      </c>
      <c r="J138" s="23"/>
    </row>
    <row r="139" spans="2:10">
      <c r="B139" s="16" t="s">
        <v>82</v>
      </c>
      <c r="C139" s="26">
        <v>0</v>
      </c>
      <c r="D139" s="26">
        <v>0</v>
      </c>
      <c r="E139" s="26">
        <v>0</v>
      </c>
      <c r="F139" s="26">
        <v>30</v>
      </c>
      <c r="G139" s="26">
        <v>0</v>
      </c>
      <c r="H139" s="26">
        <v>0</v>
      </c>
      <c r="I139" s="26">
        <v>0</v>
      </c>
      <c r="J139" s="23"/>
    </row>
    <row r="140" spans="2:10">
      <c r="B140" s="16" t="s">
        <v>83</v>
      </c>
      <c r="C140" s="26">
        <v>0</v>
      </c>
      <c r="D140" s="26">
        <v>0.8</v>
      </c>
      <c r="E140" s="26">
        <v>0</v>
      </c>
      <c r="F140" s="26">
        <v>0</v>
      </c>
      <c r="G140" s="26">
        <v>0</v>
      </c>
      <c r="H140" s="26">
        <v>0</v>
      </c>
      <c r="I140" s="26">
        <v>0</v>
      </c>
      <c r="J140" s="23"/>
    </row>
    <row r="141" spans="2:10">
      <c r="B141" s="14" t="s">
        <v>54</v>
      </c>
      <c r="C141" s="25">
        <f t="shared" ref="C141:F141" si="16">SUM(C142)</f>
        <v>458.76180810999989</v>
      </c>
      <c r="D141" s="25">
        <f t="shared" si="16"/>
        <v>411.01997938999972</v>
      </c>
      <c r="E141" s="25">
        <f t="shared" si="16"/>
        <v>434.34331459000089</v>
      </c>
      <c r="F141" s="25">
        <f t="shared" si="16"/>
        <v>484.77641346000036</v>
      </c>
      <c r="G141" s="25">
        <f>SUM(G142)</f>
        <v>592.13316513999996</v>
      </c>
      <c r="H141" s="25">
        <v>709.74974450000104</v>
      </c>
      <c r="I141" s="25">
        <v>817.4555699</v>
      </c>
      <c r="J141" s="23"/>
    </row>
    <row r="142" spans="2:10">
      <c r="B142" s="16" t="s">
        <v>83</v>
      </c>
      <c r="C142" s="26">
        <v>458.76180810999989</v>
      </c>
      <c r="D142" s="26">
        <v>411.01997938999972</v>
      </c>
      <c r="E142" s="26">
        <v>434.34331459000089</v>
      </c>
      <c r="F142" s="26">
        <v>484.77641346000036</v>
      </c>
      <c r="G142" s="26">
        <v>592.13316513999996</v>
      </c>
      <c r="H142" s="26">
        <v>709.74974450000104</v>
      </c>
      <c r="I142" s="26">
        <v>817.4555699</v>
      </c>
      <c r="J142" s="23"/>
    </row>
    <row r="143" spans="2:10">
      <c r="B143" s="14" t="s">
        <v>55</v>
      </c>
      <c r="C143" s="25">
        <f t="shared" ref="C143:F143" si="17">SUM(C144:C145)</f>
        <v>1844.7939533300007</v>
      </c>
      <c r="D143" s="25">
        <f t="shared" si="17"/>
        <v>1891.1514681699996</v>
      </c>
      <c r="E143" s="25">
        <f t="shared" si="17"/>
        <v>2148.7880989299938</v>
      </c>
      <c r="F143" s="25">
        <f t="shared" si="17"/>
        <v>2140.9795578999983</v>
      </c>
      <c r="G143" s="25">
        <f>SUM(G144:G145)</f>
        <v>2282.3692168200005</v>
      </c>
      <c r="H143" s="25">
        <v>2567.6812576899961</v>
      </c>
      <c r="I143" s="25">
        <v>2513.2663011</v>
      </c>
      <c r="J143" s="23"/>
    </row>
    <row r="144" spans="2:10">
      <c r="B144" s="16" t="s">
        <v>79</v>
      </c>
      <c r="C144" s="26">
        <v>1.5501418</v>
      </c>
      <c r="D144" s="26">
        <v>0</v>
      </c>
      <c r="E144" s="26">
        <v>0</v>
      </c>
      <c r="F144" s="26">
        <v>0</v>
      </c>
      <c r="G144" s="26">
        <v>0</v>
      </c>
      <c r="H144" s="26"/>
      <c r="I144" s="26">
        <v>0</v>
      </c>
      <c r="J144" s="23"/>
    </row>
    <row r="145" spans="2:10">
      <c r="B145" s="16" t="s">
        <v>81</v>
      </c>
      <c r="C145" s="26">
        <v>1843.2438115300008</v>
      </c>
      <c r="D145" s="26">
        <v>1891.1514681699996</v>
      </c>
      <c r="E145" s="26">
        <v>2148.7880989299938</v>
      </c>
      <c r="F145" s="26">
        <v>2140.9795578999983</v>
      </c>
      <c r="G145" s="26">
        <v>2282.3692168200005</v>
      </c>
      <c r="H145" s="26">
        <v>2567.6812576899961</v>
      </c>
      <c r="I145" s="26">
        <v>2513.2663011</v>
      </c>
      <c r="J145" s="23"/>
    </row>
    <row r="146" spans="2:10">
      <c r="B146" s="14" t="s">
        <v>56</v>
      </c>
      <c r="C146" s="25">
        <f t="shared" ref="C146:F146" si="18">SUM(C147)</f>
        <v>390.74652178000036</v>
      </c>
      <c r="D146" s="25">
        <f>SUM(D147)</f>
        <v>399.47634939000005</v>
      </c>
      <c r="E146" s="25">
        <f t="shared" si="18"/>
        <v>430.08935104999995</v>
      </c>
      <c r="F146" s="25">
        <f t="shared" si="18"/>
        <v>463.18391480999998</v>
      </c>
      <c r="G146" s="25">
        <f>SUM(G147)</f>
        <v>551.45248473999993</v>
      </c>
      <c r="H146" s="25">
        <v>592.67861374999939</v>
      </c>
      <c r="I146" s="25">
        <v>732.14845349999996</v>
      </c>
      <c r="J146" s="23"/>
    </row>
    <row r="147" spans="2:10">
      <c r="B147" s="16" t="s">
        <v>83</v>
      </c>
      <c r="C147" s="26">
        <v>390.74652178000036</v>
      </c>
      <c r="D147" s="26">
        <v>399.47634939000005</v>
      </c>
      <c r="E147" s="26">
        <v>430.08935104999995</v>
      </c>
      <c r="F147" s="26">
        <v>463.18391480999998</v>
      </c>
      <c r="G147" s="26">
        <v>551.45248473999993</v>
      </c>
      <c r="H147" s="26">
        <v>592.67861374999939</v>
      </c>
      <c r="I147" s="26">
        <v>732.14845349999996</v>
      </c>
      <c r="J147" s="23"/>
    </row>
    <row r="148" spans="2:10">
      <c r="B148" s="14" t="s">
        <v>57</v>
      </c>
      <c r="C148" s="25">
        <f t="shared" ref="C148:F148" si="19">SUM(C149:C158)</f>
        <v>4073.2961818500021</v>
      </c>
      <c r="D148" s="25">
        <f t="shared" si="19"/>
        <v>5378.8321700500019</v>
      </c>
      <c r="E148" s="25">
        <f t="shared" si="19"/>
        <v>5418.7778182500024</v>
      </c>
      <c r="F148" s="25">
        <f t="shared" si="19"/>
        <v>6740.0835682399993</v>
      </c>
      <c r="G148" s="25">
        <f>SUM(G149:G158)</f>
        <v>6658.8153364399996</v>
      </c>
      <c r="H148" s="25">
        <v>13255.374319320001</v>
      </c>
      <c r="I148" s="25">
        <v>12786.178464500001</v>
      </c>
      <c r="J148" s="23"/>
    </row>
    <row r="149" spans="2:10">
      <c r="B149" s="16" t="s">
        <v>79</v>
      </c>
      <c r="C149" s="26">
        <v>5.1180249999999997E-2</v>
      </c>
      <c r="D149" s="26">
        <v>0</v>
      </c>
      <c r="E149" s="26">
        <v>0</v>
      </c>
      <c r="F149" s="26">
        <v>0</v>
      </c>
      <c r="G149" s="26">
        <v>0</v>
      </c>
      <c r="H149" s="26">
        <v>0</v>
      </c>
      <c r="I149" s="26">
        <v>0</v>
      </c>
      <c r="J149" s="23"/>
    </row>
    <row r="150" spans="2:10">
      <c r="B150" s="16" t="s">
        <v>105</v>
      </c>
      <c r="C150" s="26">
        <v>0</v>
      </c>
      <c r="D150" s="26">
        <v>0</v>
      </c>
      <c r="E150" s="26">
        <v>0</v>
      </c>
      <c r="F150" s="26">
        <v>0</v>
      </c>
      <c r="G150" s="26">
        <v>0</v>
      </c>
      <c r="H150" s="26">
        <v>0.25</v>
      </c>
      <c r="I150" s="26">
        <v>0</v>
      </c>
      <c r="J150" s="23"/>
    </row>
    <row r="151" spans="2:10">
      <c r="B151" s="16" t="s">
        <v>89</v>
      </c>
      <c r="C151" s="26">
        <v>0</v>
      </c>
      <c r="D151" s="26">
        <v>0</v>
      </c>
      <c r="E151" s="26">
        <v>0</v>
      </c>
      <c r="F151" s="26">
        <v>0</v>
      </c>
      <c r="G151" s="26">
        <v>0</v>
      </c>
      <c r="H151" s="26">
        <v>2.1495033000000001</v>
      </c>
      <c r="I151" s="26">
        <v>0</v>
      </c>
      <c r="J151" s="23"/>
    </row>
    <row r="152" spans="2:10">
      <c r="B152" s="16" t="s">
        <v>90</v>
      </c>
      <c r="C152" s="26">
        <v>2152.4842834900001</v>
      </c>
      <c r="D152" s="26">
        <v>3387.7069245300008</v>
      </c>
      <c r="E152" s="26">
        <v>3283.4176994399991</v>
      </c>
      <c r="F152" s="26">
        <v>4557.1263741599996</v>
      </c>
      <c r="G152" s="26">
        <v>4177.3516319</v>
      </c>
      <c r="H152" s="26">
        <v>8965.8334173300009</v>
      </c>
      <c r="I152" s="26">
        <v>8493.4030349999994</v>
      </c>
      <c r="J152" s="23"/>
    </row>
    <row r="153" spans="2:10">
      <c r="B153" s="16" t="s">
        <v>92</v>
      </c>
      <c r="C153" s="26">
        <v>0</v>
      </c>
      <c r="D153" s="26">
        <v>0</v>
      </c>
      <c r="E153" s="26">
        <v>0</v>
      </c>
      <c r="F153" s="26">
        <v>0</v>
      </c>
      <c r="G153" s="26">
        <v>0</v>
      </c>
      <c r="H153" s="26">
        <v>13.784550689999998</v>
      </c>
      <c r="I153" s="26">
        <v>14.651356400000001</v>
      </c>
      <c r="J153" s="23"/>
    </row>
    <row r="154" spans="2:10">
      <c r="B154" s="16" t="s">
        <v>96</v>
      </c>
      <c r="C154" s="26">
        <v>1204.0799336100022</v>
      </c>
      <c r="D154" s="26">
        <v>1476.6367545500004</v>
      </c>
      <c r="E154" s="26">
        <v>1082.6019870900002</v>
      </c>
      <c r="F154" s="26">
        <v>1145.1879807399994</v>
      </c>
      <c r="G154" s="26">
        <v>1221.5037008700001</v>
      </c>
      <c r="H154" s="26">
        <v>422.74166013000053</v>
      </c>
      <c r="I154" s="26">
        <v>1469.9290277999999</v>
      </c>
      <c r="J154" s="23"/>
    </row>
    <row r="155" spans="2:10">
      <c r="B155" s="16" t="s">
        <v>97</v>
      </c>
      <c r="C155" s="26">
        <v>714.10706209999989</v>
      </c>
      <c r="D155" s="26">
        <v>511.94532717000021</v>
      </c>
      <c r="E155" s="26">
        <v>1051.0283167200023</v>
      </c>
      <c r="F155" s="26">
        <v>1037.6667833400004</v>
      </c>
      <c r="G155" s="26">
        <v>1259.1815936699998</v>
      </c>
      <c r="H155" s="26">
        <v>3845.8786326799996</v>
      </c>
      <c r="I155" s="26">
        <v>2799.2030693000002</v>
      </c>
      <c r="J155" s="23"/>
    </row>
    <row r="156" spans="2:10">
      <c r="B156" s="16" t="s">
        <v>81</v>
      </c>
      <c r="C156" s="26">
        <v>0</v>
      </c>
      <c r="D156" s="26">
        <v>0</v>
      </c>
      <c r="E156" s="26">
        <v>0</v>
      </c>
      <c r="F156" s="26">
        <v>0</v>
      </c>
      <c r="G156" s="26">
        <v>0</v>
      </c>
      <c r="H156" s="26">
        <v>1.2</v>
      </c>
      <c r="I156" s="26">
        <v>0</v>
      </c>
      <c r="J156" s="23"/>
    </row>
    <row r="157" spans="2:10">
      <c r="B157" s="16" t="s">
        <v>82</v>
      </c>
      <c r="C157" s="26">
        <v>1.7408233999999998</v>
      </c>
      <c r="D157" s="26">
        <v>2.1481637999999998</v>
      </c>
      <c r="E157" s="26">
        <v>0.87631499999999996</v>
      </c>
      <c r="F157" s="26">
        <v>0</v>
      </c>
      <c r="G157" s="26">
        <v>0.04</v>
      </c>
      <c r="H157" s="26">
        <v>0.375</v>
      </c>
      <c r="I157" s="26">
        <v>0.42959999999999998</v>
      </c>
      <c r="J157" s="23"/>
    </row>
    <row r="158" spans="2:10">
      <c r="B158" s="16" t="s">
        <v>83</v>
      </c>
      <c r="C158" s="26">
        <v>0.83289899999999994</v>
      </c>
      <c r="D158" s="26">
        <v>0.39500000000000002</v>
      </c>
      <c r="E158" s="26">
        <v>0.85350000000000004</v>
      </c>
      <c r="F158" s="26">
        <v>0.10242999999999999</v>
      </c>
      <c r="G158" s="26">
        <v>0.73841000000000001</v>
      </c>
      <c r="H158" s="26">
        <v>3.1615551900000005</v>
      </c>
      <c r="I158" s="26">
        <v>8.5623760000000004</v>
      </c>
      <c r="J158" s="23"/>
    </row>
    <row r="159" spans="2:10">
      <c r="B159" s="14" t="s">
        <v>58</v>
      </c>
      <c r="C159" s="25">
        <f t="shared" ref="C159:F159" si="20">SUM(C160)</f>
        <v>10972.268067010005</v>
      </c>
      <c r="D159" s="25">
        <f t="shared" si="20"/>
        <v>11365.465164639994</v>
      </c>
      <c r="E159" s="25">
        <f t="shared" si="20"/>
        <v>11802.30069469002</v>
      </c>
      <c r="F159" s="25">
        <f t="shared" si="20"/>
        <v>13033.724643210011</v>
      </c>
      <c r="G159" s="25">
        <f>SUM(G160)</f>
        <v>14453.445399400001</v>
      </c>
      <c r="H159" s="25">
        <v>14631.043127680006</v>
      </c>
      <c r="I159" s="25">
        <v>14417.4312039</v>
      </c>
      <c r="J159" s="23"/>
    </row>
    <row r="160" spans="2:10">
      <c r="B160" s="16" t="s">
        <v>82</v>
      </c>
      <c r="C160" s="26">
        <v>10972.268067010005</v>
      </c>
      <c r="D160" s="26">
        <v>11365.465164639994</v>
      </c>
      <c r="E160" s="26">
        <v>11802.30069469002</v>
      </c>
      <c r="F160" s="26">
        <v>13033.724643210011</v>
      </c>
      <c r="G160" s="26">
        <v>14453.445399400001</v>
      </c>
      <c r="H160" s="26">
        <v>14631.043127680006</v>
      </c>
      <c r="I160" s="26">
        <v>14417.4312039</v>
      </c>
      <c r="J160" s="23"/>
    </row>
    <row r="161" spans="2:10">
      <c r="B161" s="14" t="s">
        <v>59</v>
      </c>
      <c r="C161" s="25">
        <f t="shared" ref="C161:F161" si="21">SUM(C162:C175)</f>
        <v>2596.7480388000026</v>
      </c>
      <c r="D161" s="25">
        <f t="shared" si="21"/>
        <v>2473.6999047999984</v>
      </c>
      <c r="E161" s="25">
        <f t="shared" si="21"/>
        <v>2785.0284888900014</v>
      </c>
      <c r="F161" s="25">
        <f t="shared" si="21"/>
        <v>2755.2861725200009</v>
      </c>
      <c r="G161" s="25">
        <f>SUM(G162:G175)</f>
        <v>2493.1524261600011</v>
      </c>
      <c r="H161" s="25">
        <v>2536.6087208300005</v>
      </c>
      <c r="I161" s="25">
        <v>2169.2761019</v>
      </c>
      <c r="J161" s="23"/>
    </row>
    <row r="162" spans="2:10">
      <c r="B162" s="16" t="s">
        <v>79</v>
      </c>
      <c r="C162" s="26">
        <v>2183.8991247000026</v>
      </c>
      <c r="D162" s="26">
        <v>1913.2793212799982</v>
      </c>
      <c r="E162" s="26">
        <v>2100.8514963100015</v>
      </c>
      <c r="F162" s="26">
        <v>1992.3258360100008</v>
      </c>
      <c r="G162" s="26">
        <v>1872.8655818900004</v>
      </c>
      <c r="H162" s="26">
        <v>2346.4330526100002</v>
      </c>
      <c r="I162" s="26">
        <v>2116.045807</v>
      </c>
      <c r="J162" s="23"/>
    </row>
    <row r="163" spans="2:10">
      <c r="B163" s="16" t="s">
        <v>80</v>
      </c>
      <c r="C163" s="26">
        <v>3.5296550099999999</v>
      </c>
      <c r="D163" s="26">
        <v>31.999999280000004</v>
      </c>
      <c r="E163" s="26">
        <v>0</v>
      </c>
      <c r="F163" s="26">
        <v>18.414221300000001</v>
      </c>
      <c r="G163" s="26">
        <v>20.91790035</v>
      </c>
      <c r="H163" s="26">
        <v>10.026966849999999</v>
      </c>
      <c r="I163" s="26">
        <v>36.091684399999998</v>
      </c>
      <c r="J163" s="23"/>
    </row>
    <row r="164" spans="2:10">
      <c r="B164" s="16" t="s">
        <v>88</v>
      </c>
      <c r="C164" s="26">
        <v>12.63481309</v>
      </c>
      <c r="D164" s="26">
        <v>0</v>
      </c>
      <c r="E164" s="26">
        <v>0</v>
      </c>
      <c r="F164" s="26">
        <v>0</v>
      </c>
      <c r="G164" s="26">
        <v>0</v>
      </c>
      <c r="H164" s="26">
        <v>0</v>
      </c>
      <c r="I164" s="26">
        <v>0</v>
      </c>
      <c r="J164" s="23"/>
    </row>
    <row r="165" spans="2:10">
      <c r="B165" s="16" t="s">
        <v>89</v>
      </c>
      <c r="C165" s="26">
        <v>2.9471827300000006</v>
      </c>
      <c r="D165" s="26">
        <v>130.58952253999999</v>
      </c>
      <c r="E165" s="26">
        <v>213.60924886999999</v>
      </c>
      <c r="F165" s="26">
        <v>343.50338065</v>
      </c>
      <c r="G165" s="26">
        <v>319.66543114000001</v>
      </c>
      <c r="H165" s="26">
        <v>20.435290620000004</v>
      </c>
      <c r="I165" s="26">
        <v>0</v>
      </c>
      <c r="J165" s="23"/>
    </row>
    <row r="166" spans="2:10">
      <c r="B166" s="16" t="s">
        <v>109</v>
      </c>
      <c r="C166" s="26">
        <v>0</v>
      </c>
      <c r="D166" s="26"/>
      <c r="E166" s="26"/>
      <c r="F166" s="26"/>
      <c r="G166" s="26"/>
      <c r="H166" s="26">
        <v>0</v>
      </c>
      <c r="I166" s="26">
        <v>0</v>
      </c>
      <c r="J166" s="23"/>
    </row>
    <row r="167" spans="2:10">
      <c r="B167" s="16" t="s">
        <v>91</v>
      </c>
      <c r="C167" s="26">
        <v>14.373070419999999</v>
      </c>
      <c r="D167" s="26">
        <v>0</v>
      </c>
      <c r="E167" s="26">
        <v>0</v>
      </c>
      <c r="F167" s="26">
        <v>0</v>
      </c>
      <c r="G167" s="26">
        <v>0</v>
      </c>
      <c r="H167" s="26">
        <v>0</v>
      </c>
      <c r="I167" s="26">
        <v>0</v>
      </c>
      <c r="J167" s="23"/>
    </row>
    <row r="168" spans="2:10">
      <c r="B168" s="16" t="s">
        <v>93</v>
      </c>
      <c r="C168" s="26">
        <v>42.137973600000002</v>
      </c>
      <c r="D168" s="26">
        <v>0</v>
      </c>
      <c r="E168" s="26">
        <v>0</v>
      </c>
      <c r="F168" s="26">
        <v>8.7897149999999993</v>
      </c>
      <c r="G168" s="26">
        <v>23.51785035</v>
      </c>
      <c r="H168" s="26">
        <v>0</v>
      </c>
      <c r="I168" s="26">
        <v>0</v>
      </c>
      <c r="J168" s="23"/>
    </row>
    <row r="169" spans="2:10">
      <c r="B169" s="16" t="s">
        <v>95</v>
      </c>
      <c r="C169" s="26">
        <v>141.93237642000003</v>
      </c>
      <c r="D169" s="26">
        <v>261.37019758000002</v>
      </c>
      <c r="E169" s="26">
        <v>0</v>
      </c>
      <c r="F169" s="26">
        <v>0</v>
      </c>
      <c r="G169" s="26">
        <v>7.6253377100000002</v>
      </c>
      <c r="H169" s="26">
        <v>139.99999949999994</v>
      </c>
      <c r="I169" s="26">
        <v>0</v>
      </c>
      <c r="J169" s="23"/>
    </row>
    <row r="170" spans="2:10">
      <c r="B170" s="16" t="s">
        <v>96</v>
      </c>
      <c r="C170" s="26">
        <v>195.29384283000002</v>
      </c>
      <c r="D170" s="26">
        <v>128.38710238000002</v>
      </c>
      <c r="E170" s="26">
        <v>454.75362382999987</v>
      </c>
      <c r="F170" s="26">
        <v>383.20447729</v>
      </c>
      <c r="G170" s="26">
        <v>240.57978688999998</v>
      </c>
      <c r="H170" s="26">
        <v>3.63676E-2</v>
      </c>
      <c r="I170" s="26">
        <v>3.4433152999999996</v>
      </c>
      <c r="J170" s="23"/>
    </row>
    <row r="171" spans="2:10">
      <c r="B171" s="16" t="s">
        <v>110</v>
      </c>
      <c r="C171" s="26">
        <v>0</v>
      </c>
      <c r="D171" s="26">
        <v>0</v>
      </c>
      <c r="E171" s="26">
        <v>0</v>
      </c>
      <c r="F171" s="26">
        <v>0</v>
      </c>
      <c r="G171" s="26">
        <v>0</v>
      </c>
      <c r="H171" s="26">
        <v>0</v>
      </c>
      <c r="I171" s="26">
        <v>0</v>
      </c>
      <c r="J171" s="23"/>
    </row>
    <row r="172" spans="2:10">
      <c r="B172" s="16" t="s">
        <v>98</v>
      </c>
      <c r="C172" s="26">
        <v>0</v>
      </c>
      <c r="D172" s="26">
        <v>0</v>
      </c>
      <c r="E172" s="26">
        <v>0</v>
      </c>
      <c r="F172" s="26">
        <v>0</v>
      </c>
      <c r="G172" s="26">
        <v>0</v>
      </c>
      <c r="H172" s="26">
        <v>8.6912550100000008</v>
      </c>
      <c r="I172" s="26">
        <v>7.3214043000000002</v>
      </c>
      <c r="J172" s="23"/>
    </row>
    <row r="173" spans="2:10">
      <c r="B173" s="16" t="s">
        <v>81</v>
      </c>
      <c r="C173" s="26">
        <v>0</v>
      </c>
      <c r="D173" s="26">
        <v>0.15</v>
      </c>
      <c r="E173" s="26">
        <v>0</v>
      </c>
      <c r="F173" s="26">
        <v>0</v>
      </c>
      <c r="G173" s="26">
        <v>0</v>
      </c>
      <c r="H173" s="26">
        <v>0.1</v>
      </c>
      <c r="I173" s="26">
        <v>0</v>
      </c>
      <c r="J173" s="23"/>
    </row>
    <row r="174" spans="2:10">
      <c r="B174" s="16" t="s">
        <v>82</v>
      </c>
      <c r="C174" s="26">
        <v>0</v>
      </c>
      <c r="D174" s="26">
        <v>0</v>
      </c>
      <c r="E174" s="26">
        <v>0</v>
      </c>
      <c r="F174" s="26">
        <v>1.6298189999999999</v>
      </c>
      <c r="G174" s="26">
        <v>2.5222700200000001</v>
      </c>
      <c r="H174" s="26">
        <v>6.44864981</v>
      </c>
      <c r="I174" s="26">
        <v>3.1859088999999998</v>
      </c>
      <c r="J174" s="23"/>
    </row>
    <row r="175" spans="2:10">
      <c r="B175" s="16" t="s">
        <v>83</v>
      </c>
      <c r="C175" s="26">
        <v>0</v>
      </c>
      <c r="D175" s="26">
        <v>7.9237617400000007</v>
      </c>
      <c r="E175" s="26">
        <v>15.814119880000005</v>
      </c>
      <c r="F175" s="26">
        <v>7.4187232699999992</v>
      </c>
      <c r="G175" s="26">
        <v>5.4582678099999997</v>
      </c>
      <c r="H175" s="26">
        <v>4.4371388299999985</v>
      </c>
      <c r="I175" s="26">
        <v>3.1879821000000002</v>
      </c>
      <c r="J175" s="23"/>
    </row>
    <row r="176" spans="2:10">
      <c r="B176" s="14" t="s">
        <v>60</v>
      </c>
      <c r="C176" s="25">
        <f t="shared" ref="C176:F176" si="22">SUM(C177:C180)</f>
        <v>491.99030561999916</v>
      </c>
      <c r="D176" s="25">
        <f t="shared" si="22"/>
        <v>650.81956196999886</v>
      </c>
      <c r="E176" s="25">
        <f t="shared" si="22"/>
        <v>774.557190100002</v>
      </c>
      <c r="F176" s="25">
        <f t="shared" si="22"/>
        <v>766.55537893999997</v>
      </c>
      <c r="G176" s="25">
        <f>SUM(G177:G180)</f>
        <v>895.8703764600001</v>
      </c>
      <c r="H176" s="25">
        <v>960.43230090000009</v>
      </c>
      <c r="I176" s="25">
        <v>774.15184779999993</v>
      </c>
      <c r="J176" s="23"/>
    </row>
    <row r="177" spans="2:10">
      <c r="B177" s="16" t="s">
        <v>79</v>
      </c>
      <c r="C177" s="26">
        <v>419.49821481999919</v>
      </c>
      <c r="D177" s="26">
        <v>577.93603292999876</v>
      </c>
      <c r="E177" s="26">
        <v>691.0227477000019</v>
      </c>
      <c r="F177" s="26">
        <v>575.85465922999992</v>
      </c>
      <c r="G177" s="26">
        <v>780.61154778000014</v>
      </c>
      <c r="H177" s="26">
        <v>669.64239867000003</v>
      </c>
      <c r="I177" s="26">
        <v>569.78573900000004</v>
      </c>
      <c r="J177" s="23"/>
    </row>
    <row r="178" spans="2:10">
      <c r="B178" s="16" t="s">
        <v>80</v>
      </c>
      <c r="C178" s="26">
        <v>0</v>
      </c>
      <c r="D178" s="26">
        <v>0</v>
      </c>
      <c r="E178" s="26">
        <v>0</v>
      </c>
      <c r="F178" s="26">
        <v>1.3365463500000001</v>
      </c>
      <c r="G178" s="26">
        <v>1.4670479999999999</v>
      </c>
      <c r="H178" s="26">
        <v>0</v>
      </c>
      <c r="I178" s="26">
        <v>1.5324217</v>
      </c>
      <c r="J178" s="23"/>
    </row>
    <row r="179" spans="2:10">
      <c r="B179" s="16" t="s">
        <v>87</v>
      </c>
      <c r="C179" s="26">
        <v>0</v>
      </c>
      <c r="D179" s="26">
        <v>0</v>
      </c>
      <c r="E179" s="26">
        <v>0</v>
      </c>
      <c r="F179" s="26">
        <v>0</v>
      </c>
      <c r="G179" s="26">
        <v>0</v>
      </c>
      <c r="H179" s="26">
        <v>173.46583819000006</v>
      </c>
      <c r="I179" s="26">
        <v>68.7713988</v>
      </c>
      <c r="J179" s="23"/>
    </row>
    <row r="180" spans="2:10">
      <c r="B180" s="16" t="s">
        <v>82</v>
      </c>
      <c r="C180" s="26">
        <v>72.4920908</v>
      </c>
      <c r="D180" s="26">
        <v>72.883529040000042</v>
      </c>
      <c r="E180" s="26">
        <v>83.53444240000006</v>
      </c>
      <c r="F180" s="26">
        <v>189.36417336000002</v>
      </c>
      <c r="G180" s="26">
        <v>113.79178067999997</v>
      </c>
      <c r="H180" s="26">
        <v>117.32406404000001</v>
      </c>
      <c r="I180" s="26">
        <v>134.06228830000001</v>
      </c>
      <c r="J180" s="23"/>
    </row>
    <row r="181" spans="2:10">
      <c r="B181" s="14" t="s">
        <v>111</v>
      </c>
      <c r="C181" s="25">
        <f t="shared" ref="C181:F181" si="23">SUM(C182:C185)</f>
        <v>599.37146391999988</v>
      </c>
      <c r="D181" s="25">
        <f t="shared" si="23"/>
        <v>898.62802453000029</v>
      </c>
      <c r="E181" s="25">
        <f t="shared" si="23"/>
        <v>1039.6481139200016</v>
      </c>
      <c r="F181" s="25">
        <f t="shared" si="23"/>
        <v>1108.9269561700005</v>
      </c>
      <c r="G181" s="25">
        <f>SUM(G182:G185)</f>
        <v>1188.7365573200002</v>
      </c>
      <c r="H181" s="25">
        <v>1261.3342319899998</v>
      </c>
      <c r="I181" s="25">
        <v>1191.0784881</v>
      </c>
      <c r="J181" s="23"/>
    </row>
    <row r="182" spans="2:10">
      <c r="B182" s="16" t="s">
        <v>79</v>
      </c>
      <c r="C182" s="26">
        <v>32.969348279999998</v>
      </c>
      <c r="D182" s="26">
        <v>32.972022240000022</v>
      </c>
      <c r="E182" s="26">
        <v>39.990220879999995</v>
      </c>
      <c r="F182" s="26">
        <v>38.015272199999998</v>
      </c>
      <c r="G182" s="26">
        <v>45.600963920000005</v>
      </c>
      <c r="H182" s="26">
        <v>52.636751249999989</v>
      </c>
      <c r="I182" s="26">
        <v>0</v>
      </c>
      <c r="J182" s="23"/>
    </row>
    <row r="183" spans="2:10">
      <c r="B183" s="16" t="s">
        <v>91</v>
      </c>
      <c r="C183" s="26">
        <v>398.63746593999997</v>
      </c>
      <c r="D183" s="26">
        <v>671.33727411000018</v>
      </c>
      <c r="E183" s="26">
        <v>615.07498041000156</v>
      </c>
      <c r="F183" s="26">
        <v>663.67095352000024</v>
      </c>
      <c r="G183" s="26">
        <v>701.56609885000012</v>
      </c>
      <c r="H183" s="26">
        <v>762.19670869999959</v>
      </c>
      <c r="I183" s="26">
        <v>991.1837127</v>
      </c>
      <c r="J183" s="23"/>
    </row>
    <row r="184" spans="2:10">
      <c r="B184" s="16" t="s">
        <v>92</v>
      </c>
      <c r="C184" s="26">
        <v>167.76464969999992</v>
      </c>
      <c r="D184" s="26">
        <v>194.31872818000011</v>
      </c>
      <c r="E184" s="26">
        <v>337.55520579</v>
      </c>
      <c r="F184" s="26">
        <v>352.41061657000034</v>
      </c>
      <c r="G184" s="26">
        <v>356.98009768000003</v>
      </c>
      <c r="H184" s="26">
        <v>356.98760243000027</v>
      </c>
      <c r="I184" s="26">
        <v>138.88339260000001</v>
      </c>
      <c r="J184" s="23"/>
    </row>
    <row r="185" spans="2:10">
      <c r="B185" s="16" t="s">
        <v>97</v>
      </c>
      <c r="C185" s="26">
        <v>0</v>
      </c>
      <c r="D185" s="26">
        <v>0</v>
      </c>
      <c r="E185" s="26">
        <v>47.027706840000008</v>
      </c>
      <c r="F185" s="26">
        <v>54.83011388000002</v>
      </c>
      <c r="G185" s="26">
        <v>84.589396870000002</v>
      </c>
      <c r="H185" s="26">
        <v>89.513169610000062</v>
      </c>
      <c r="I185" s="26">
        <v>61.0113828</v>
      </c>
      <c r="J185" s="23"/>
    </row>
    <row r="186" spans="2:10">
      <c r="B186" s="14" t="s">
        <v>61</v>
      </c>
      <c r="C186" s="25">
        <f t="shared" ref="C186:F186" si="24">SUM(C187:C188)</f>
        <v>5222.2028140000111</v>
      </c>
      <c r="D186" s="25">
        <f t="shared" si="24"/>
        <v>5322.2028280000059</v>
      </c>
      <c r="E186" s="25">
        <f t="shared" si="24"/>
        <v>6022.2028279999886</v>
      </c>
      <c r="F186" s="25">
        <f t="shared" si="24"/>
        <v>6872.2019240000063</v>
      </c>
      <c r="G186" s="25">
        <f>SUM(G187:G188)</f>
        <v>7452.2028280000022</v>
      </c>
      <c r="H186" s="25">
        <v>8135.7232133600164</v>
      </c>
      <c r="I186" s="25">
        <v>8619.2633311000009</v>
      </c>
      <c r="J186" s="23"/>
    </row>
    <row r="187" spans="2:10">
      <c r="B187" s="16" t="s">
        <v>87</v>
      </c>
      <c r="C187" s="26">
        <v>5091.792378000011</v>
      </c>
      <c r="D187" s="26">
        <v>5185.6689780000061</v>
      </c>
      <c r="E187" s="26">
        <v>5847.4767929999889</v>
      </c>
      <c r="F187" s="26">
        <v>6693.5228880000059</v>
      </c>
      <c r="G187" s="26">
        <v>7153.8303980000019</v>
      </c>
      <c r="H187" s="26">
        <v>7831.6091144000166</v>
      </c>
      <c r="I187" s="26">
        <v>8619.2633311000009</v>
      </c>
      <c r="J187" s="23"/>
    </row>
    <row r="188" spans="2:10">
      <c r="B188" s="16" t="s">
        <v>83</v>
      </c>
      <c r="C188" s="26">
        <v>130.410436</v>
      </c>
      <c r="D188" s="26">
        <v>136.53385</v>
      </c>
      <c r="E188" s="26">
        <v>174.726035</v>
      </c>
      <c r="F188" s="26">
        <v>178.679036</v>
      </c>
      <c r="G188" s="26">
        <v>298.37243000000007</v>
      </c>
      <c r="H188" s="26">
        <v>304.11409896000004</v>
      </c>
      <c r="I188" s="26">
        <v>0</v>
      </c>
      <c r="J188" s="23"/>
    </row>
    <row r="189" spans="2:10">
      <c r="B189" s="14" t="s">
        <v>63</v>
      </c>
      <c r="C189" s="25">
        <f t="shared" ref="C189:F189" si="25">SUM(C190:C193)</f>
        <v>4155.9384599999994</v>
      </c>
      <c r="D189" s="25">
        <f t="shared" si="25"/>
        <v>6167.9384600000003</v>
      </c>
      <c r="E189" s="25">
        <f t="shared" si="25"/>
        <v>7813.2209725000002</v>
      </c>
      <c r="F189" s="25">
        <f t="shared" si="25"/>
        <v>3885.9384190000001</v>
      </c>
      <c r="G189" s="25">
        <f>SUM(G190:G193)</f>
        <v>4687.6270030000005</v>
      </c>
      <c r="H189" s="25">
        <v>8165.564955960007</v>
      </c>
      <c r="I189" s="25">
        <v>13735.041298100001</v>
      </c>
      <c r="J189" s="23"/>
    </row>
    <row r="190" spans="2:10">
      <c r="B190" s="16" t="s">
        <v>79</v>
      </c>
      <c r="C190" s="26">
        <v>4155.6009599999998</v>
      </c>
      <c r="D190" s="26">
        <v>6167.9384600000003</v>
      </c>
      <c r="E190" s="26">
        <v>7813.2209725000002</v>
      </c>
      <c r="F190" s="26">
        <v>3855.9384190000001</v>
      </c>
      <c r="G190" s="26">
        <v>4685.7151510000003</v>
      </c>
      <c r="H190" s="26">
        <v>8165.564955960007</v>
      </c>
      <c r="I190" s="26">
        <v>13735.041298100001</v>
      </c>
      <c r="J190" s="23"/>
    </row>
    <row r="191" spans="2:10">
      <c r="B191" s="16" t="s">
        <v>80</v>
      </c>
      <c r="C191" s="26">
        <v>0.33750000000000002</v>
      </c>
      <c r="D191" s="26">
        <v>0</v>
      </c>
      <c r="E191" s="26">
        <v>0</v>
      </c>
      <c r="F191" s="26">
        <v>0</v>
      </c>
      <c r="G191" s="26">
        <v>0</v>
      </c>
      <c r="H191" s="26">
        <v>0</v>
      </c>
      <c r="I191" s="26">
        <v>0</v>
      </c>
      <c r="J191" s="23"/>
    </row>
    <row r="192" spans="2:10">
      <c r="B192" s="16" t="s">
        <v>85</v>
      </c>
      <c r="C192" s="26"/>
      <c r="D192" s="26"/>
      <c r="E192" s="26"/>
      <c r="F192" s="26"/>
      <c r="G192" s="36">
        <v>0.47868300000000003</v>
      </c>
      <c r="H192" s="26">
        <v>0</v>
      </c>
      <c r="I192" s="26">
        <v>0</v>
      </c>
      <c r="J192" s="23"/>
    </row>
    <row r="193" spans="2:10">
      <c r="B193" s="16" t="s">
        <v>83</v>
      </c>
      <c r="C193" s="26">
        <v>0</v>
      </c>
      <c r="D193" s="26">
        <v>0</v>
      </c>
      <c r="E193" s="26">
        <v>0</v>
      </c>
      <c r="F193" s="33">
        <v>30</v>
      </c>
      <c r="G193" s="36">
        <v>1.4331689999999999</v>
      </c>
      <c r="H193" s="26">
        <v>0</v>
      </c>
      <c r="I193" s="26">
        <v>0</v>
      </c>
      <c r="J193" s="23"/>
    </row>
    <row r="194" spans="2:10">
      <c r="B194" s="14" t="s">
        <v>64</v>
      </c>
      <c r="C194" s="25">
        <f t="shared" ref="C194:F194" si="26">SUM(C195:C198)</f>
        <v>516.04087811000136</v>
      </c>
      <c r="D194" s="25">
        <f t="shared" si="26"/>
        <v>596.24801537000064</v>
      </c>
      <c r="E194" s="25">
        <f t="shared" si="26"/>
        <v>648.95605750999596</v>
      </c>
      <c r="F194" s="25">
        <f t="shared" si="26"/>
        <v>729.1883081400008</v>
      </c>
      <c r="G194" s="25">
        <f>SUM(G195:G198)</f>
        <v>820.22223856000016</v>
      </c>
      <c r="H194" s="25">
        <v>883.04419675999861</v>
      </c>
      <c r="I194" s="25">
        <v>974.24808660000008</v>
      </c>
      <c r="J194" s="23"/>
    </row>
    <row r="195" spans="2:10">
      <c r="B195" s="16" t="s">
        <v>79</v>
      </c>
      <c r="C195" s="26">
        <v>516.04087811000136</v>
      </c>
      <c r="D195" s="26">
        <v>595.14801635000072</v>
      </c>
      <c r="E195" s="26">
        <v>647.85605848999603</v>
      </c>
      <c r="F195" s="26">
        <v>728.0883084700007</v>
      </c>
      <c r="G195" s="26">
        <v>814.19225556000015</v>
      </c>
      <c r="H195" s="26">
        <v>883.04419675999861</v>
      </c>
      <c r="I195" s="26">
        <v>972.94508760000008</v>
      </c>
      <c r="J195" s="23"/>
    </row>
    <row r="196" spans="2:10">
      <c r="B196" s="16" t="s">
        <v>80</v>
      </c>
      <c r="C196" s="26">
        <v>0</v>
      </c>
      <c r="D196" s="26">
        <v>0.3</v>
      </c>
      <c r="E196" s="26">
        <v>0.3</v>
      </c>
      <c r="F196" s="26">
        <v>0</v>
      </c>
      <c r="G196" s="26">
        <v>0.35</v>
      </c>
      <c r="H196" s="26">
        <v>0</v>
      </c>
      <c r="I196" s="26">
        <v>0.54</v>
      </c>
      <c r="J196" s="23"/>
    </row>
    <row r="197" spans="2:10">
      <c r="B197" s="16" t="s">
        <v>82</v>
      </c>
      <c r="C197" s="26">
        <v>0</v>
      </c>
      <c r="D197" s="26">
        <v>0.29999902000000001</v>
      </c>
      <c r="E197" s="26">
        <v>0.29999901999999995</v>
      </c>
      <c r="F197" s="26">
        <v>0.65499967000000003</v>
      </c>
      <c r="G197" s="26">
        <v>2.0799830000000004</v>
      </c>
      <c r="H197" s="26">
        <v>0</v>
      </c>
      <c r="I197" s="26">
        <v>0</v>
      </c>
      <c r="J197" s="23"/>
    </row>
    <row r="198" spans="2:10">
      <c r="B198" s="16" t="s">
        <v>83</v>
      </c>
      <c r="C198" s="26">
        <v>0</v>
      </c>
      <c r="D198" s="26">
        <v>0.49999999999999994</v>
      </c>
      <c r="E198" s="26">
        <v>0.49999999999999989</v>
      </c>
      <c r="F198" s="26">
        <v>0.44500000000000017</v>
      </c>
      <c r="G198" s="26">
        <v>3.6</v>
      </c>
      <c r="H198" s="26">
        <v>0</v>
      </c>
      <c r="I198" s="26">
        <v>0.76299899999999998</v>
      </c>
      <c r="J198" s="23"/>
    </row>
    <row r="199" spans="2:10">
      <c r="B199" s="14" t="s">
        <v>65</v>
      </c>
      <c r="C199" s="25">
        <f t="shared" ref="C199:F199" si="27">SUM(C200:C201)</f>
        <v>683.52902798000002</v>
      </c>
      <c r="D199" s="25">
        <f t="shared" si="27"/>
        <v>853.45267508999996</v>
      </c>
      <c r="E199" s="25">
        <f t="shared" si="27"/>
        <v>1073.68888965</v>
      </c>
      <c r="F199" s="25">
        <f t="shared" si="27"/>
        <v>1072.999722</v>
      </c>
      <c r="G199" s="25">
        <f>SUM(G200:G201)</f>
        <v>1092.999916</v>
      </c>
      <c r="H199" s="25">
        <v>1154.778895000002</v>
      </c>
      <c r="I199" s="25">
        <v>1175.371875</v>
      </c>
      <c r="J199" s="23"/>
    </row>
    <row r="200" spans="2:10">
      <c r="B200" s="16" t="s">
        <v>87</v>
      </c>
      <c r="C200" s="26">
        <v>683.52902798000002</v>
      </c>
      <c r="D200" s="26">
        <v>853.45267508999996</v>
      </c>
      <c r="E200" s="26">
        <v>941.68888964999996</v>
      </c>
      <c r="F200" s="26">
        <v>1072.999722</v>
      </c>
      <c r="G200" s="26">
        <v>960.99991599999998</v>
      </c>
      <c r="H200" s="26">
        <v>1016.778895000002</v>
      </c>
      <c r="I200" s="26">
        <v>1175.371875</v>
      </c>
      <c r="J200" s="23"/>
    </row>
    <row r="201" spans="2:10">
      <c r="B201" s="16" t="s">
        <v>83</v>
      </c>
      <c r="C201" s="26"/>
      <c r="D201" s="26"/>
      <c r="E201" s="26">
        <v>132</v>
      </c>
      <c r="F201" s="26">
        <v>0</v>
      </c>
      <c r="G201" s="26">
        <v>132</v>
      </c>
      <c r="H201" s="26">
        <v>138</v>
      </c>
      <c r="I201" s="26">
        <v>0</v>
      </c>
      <c r="J201" s="23"/>
    </row>
    <row r="202" spans="2:10">
      <c r="B202" s="14" t="s">
        <v>112</v>
      </c>
      <c r="C202" s="25">
        <f t="shared" ref="C202:F202" si="28">SUM(C203)</f>
        <v>150</v>
      </c>
      <c r="D202" s="25">
        <f t="shared" si="28"/>
        <v>150</v>
      </c>
      <c r="E202" s="25">
        <f t="shared" si="28"/>
        <v>149.99999999999997</v>
      </c>
      <c r="F202" s="25">
        <f t="shared" si="28"/>
        <v>149.999987</v>
      </c>
      <c r="G202" s="25">
        <f>SUM(G203)</f>
        <v>165</v>
      </c>
      <c r="H202" s="25">
        <v>165.00000000000009</v>
      </c>
      <c r="I202" s="25">
        <v>165.328228</v>
      </c>
      <c r="J202" s="23"/>
    </row>
    <row r="203" spans="2:10">
      <c r="B203" s="16" t="s">
        <v>87</v>
      </c>
      <c r="C203" s="26">
        <v>150</v>
      </c>
      <c r="D203" s="26">
        <v>150</v>
      </c>
      <c r="E203" s="26">
        <v>149.99999999999997</v>
      </c>
      <c r="F203" s="26">
        <v>149.999987</v>
      </c>
      <c r="G203" s="26">
        <v>165</v>
      </c>
      <c r="H203" s="26">
        <v>165.00000000000009</v>
      </c>
      <c r="I203" s="26">
        <v>165.328228</v>
      </c>
      <c r="J203" s="23"/>
    </row>
    <row r="204" spans="2:10">
      <c r="B204" s="14" t="s">
        <v>67</v>
      </c>
      <c r="C204" s="25">
        <f t="shared" ref="C204:F204" si="29">SUM(C205)</f>
        <v>268.33077800000001</v>
      </c>
      <c r="D204" s="25">
        <f t="shared" si="29"/>
        <v>350</v>
      </c>
      <c r="E204" s="25">
        <f t="shared" si="29"/>
        <v>499.99999961999936</v>
      </c>
      <c r="F204" s="25">
        <f t="shared" si="29"/>
        <v>512.00000000000045</v>
      </c>
      <c r="G204" s="25">
        <f>SUM(G205)</f>
        <v>660</v>
      </c>
      <c r="H204" s="25">
        <v>647.03625200000079</v>
      </c>
      <c r="I204" s="25">
        <v>601.38166899999999</v>
      </c>
      <c r="J204" s="23"/>
    </row>
    <row r="205" spans="2:10">
      <c r="B205" s="16" t="s">
        <v>79</v>
      </c>
      <c r="C205" s="26">
        <v>268.33077800000001</v>
      </c>
      <c r="D205" s="26">
        <v>350</v>
      </c>
      <c r="E205" s="26">
        <v>499.99999961999936</v>
      </c>
      <c r="F205" s="26">
        <v>512.00000000000045</v>
      </c>
      <c r="G205" s="26">
        <v>660</v>
      </c>
      <c r="H205" s="26">
        <v>647.03625200000079</v>
      </c>
      <c r="I205" s="26">
        <v>601.38166899999999</v>
      </c>
      <c r="J205" s="23"/>
    </row>
    <row r="206" spans="2:10">
      <c r="B206" s="14" t="s">
        <v>68</v>
      </c>
      <c r="C206" s="25">
        <f t="shared" ref="C206:F206" si="30">SUM(C207)</f>
        <v>71170.602732910018</v>
      </c>
      <c r="D206" s="25">
        <f t="shared" si="30"/>
        <v>82361.468377680067</v>
      </c>
      <c r="E206" s="25">
        <f t="shared" si="30"/>
        <v>97710.851920249988</v>
      </c>
      <c r="F206" s="25">
        <f t="shared" si="30"/>
        <v>85864.312716149987</v>
      </c>
      <c r="G206" s="25">
        <f>SUM(G207)</f>
        <v>130869.45810774001</v>
      </c>
      <c r="H206" s="25">
        <v>144889.23703736</v>
      </c>
      <c r="I206" s="25">
        <v>161351.48501560002</v>
      </c>
      <c r="J206" s="23"/>
    </row>
    <row r="207" spans="2:10">
      <c r="B207" s="16" t="s">
        <v>103</v>
      </c>
      <c r="C207" s="26">
        <v>71170.602732910018</v>
      </c>
      <c r="D207" s="26">
        <v>82361.468377680067</v>
      </c>
      <c r="E207" s="26">
        <v>97710.851920249988</v>
      </c>
      <c r="F207" s="26">
        <v>85864.312716149987</v>
      </c>
      <c r="G207" s="26">
        <v>130869.45810774001</v>
      </c>
      <c r="H207" s="26">
        <v>144889.23703736</v>
      </c>
      <c r="I207" s="26">
        <v>161351.48501560002</v>
      </c>
      <c r="J207" s="23"/>
    </row>
    <row r="208" spans="2:10">
      <c r="B208" s="14" t="s">
        <v>69</v>
      </c>
      <c r="C208" s="25">
        <f t="shared" ref="C208:F208" si="31">SUM(C209:C214)</f>
        <v>61756.765707179999</v>
      </c>
      <c r="D208" s="25">
        <f t="shared" si="31"/>
        <v>46362.913815349995</v>
      </c>
      <c r="E208" s="25">
        <f t="shared" si="31"/>
        <v>52421.877098919998</v>
      </c>
      <c r="F208" s="25">
        <f t="shared" si="31"/>
        <v>75457.349269130005</v>
      </c>
      <c r="G208" s="25">
        <f>SUM(G209:G214)</f>
        <v>63756.870475970005</v>
      </c>
      <c r="H208" s="25">
        <v>53662.956166119999</v>
      </c>
      <c r="I208" s="25">
        <v>116136.25024289999</v>
      </c>
      <c r="J208" s="23"/>
    </row>
    <row r="209" spans="2:12">
      <c r="B209" s="16" t="s">
        <v>79</v>
      </c>
      <c r="C209" s="26">
        <v>9233.3443121599994</v>
      </c>
      <c r="D209" s="26">
        <v>317.32020001000006</v>
      </c>
      <c r="E209" s="26">
        <v>305.11285000000004</v>
      </c>
      <c r="F209" s="26">
        <v>305.33796545000001</v>
      </c>
      <c r="G209" s="26">
        <v>304.56922317999999</v>
      </c>
      <c r="H209" s="26">
        <v>4.3059940000000001</v>
      </c>
      <c r="I209" s="26">
        <v>3.5538259000000001</v>
      </c>
      <c r="J209" s="23"/>
    </row>
    <row r="210" spans="2:12">
      <c r="B210" s="16" t="s">
        <v>91</v>
      </c>
      <c r="C210" s="26">
        <v>52261.398995019998</v>
      </c>
      <c r="D210" s="26">
        <v>32925.114066139999</v>
      </c>
      <c r="E210" s="26">
        <v>38932.882488099996</v>
      </c>
      <c r="F210" s="26">
        <v>54324.442473950003</v>
      </c>
      <c r="G210" s="26">
        <v>42071.072414880007</v>
      </c>
      <c r="H210" s="26">
        <v>30509.598041209996</v>
      </c>
      <c r="I210" s="26">
        <v>33295.469145499999</v>
      </c>
      <c r="J210" s="23"/>
    </row>
    <row r="211" spans="2:12">
      <c r="B211" s="16" t="s">
        <v>113</v>
      </c>
      <c r="C211" s="26">
        <v>0</v>
      </c>
      <c r="D211" s="26">
        <v>0</v>
      </c>
      <c r="E211" s="26">
        <v>0</v>
      </c>
      <c r="F211" s="26">
        <v>0</v>
      </c>
      <c r="G211" s="26">
        <v>0</v>
      </c>
      <c r="H211" s="26">
        <v>0</v>
      </c>
      <c r="I211" s="26">
        <v>43</v>
      </c>
      <c r="J211" s="23"/>
    </row>
    <row r="212" spans="2:12">
      <c r="B212" s="16" t="s">
        <v>94</v>
      </c>
      <c r="C212" s="26">
        <v>262.0224</v>
      </c>
      <c r="D212" s="26">
        <v>614.72243095999988</v>
      </c>
      <c r="E212" s="26">
        <v>693.16689930999996</v>
      </c>
      <c r="F212" s="26">
        <v>641.66594233000001</v>
      </c>
      <c r="G212" s="26">
        <v>540.28924114999995</v>
      </c>
      <c r="H212" s="26">
        <v>121.60424886</v>
      </c>
      <c r="I212" s="26">
        <v>0</v>
      </c>
      <c r="J212" s="23"/>
    </row>
    <row r="213" spans="2:12">
      <c r="B213" s="16" t="s">
        <v>83</v>
      </c>
      <c r="C213" s="26">
        <v>0</v>
      </c>
      <c r="D213" s="26">
        <v>11913.017977340001</v>
      </c>
      <c r="E213" s="26">
        <v>12483.81845535</v>
      </c>
      <c r="F213" s="26">
        <v>19629.65629345</v>
      </c>
      <c r="G213" s="26">
        <v>20548.9047627</v>
      </c>
      <c r="H213" s="26">
        <v>23027.447882050001</v>
      </c>
      <c r="I213" s="26">
        <v>82365.893938199995</v>
      </c>
      <c r="J213" s="23"/>
    </row>
    <row r="214" spans="2:12">
      <c r="B214" s="16" t="s">
        <v>103</v>
      </c>
      <c r="C214" s="26">
        <v>0</v>
      </c>
      <c r="D214" s="26">
        <v>592.73914089999994</v>
      </c>
      <c r="E214" s="26">
        <v>6.8964061599999997</v>
      </c>
      <c r="F214" s="26">
        <v>556.24659395000003</v>
      </c>
      <c r="G214" s="26">
        <v>292.03483405999998</v>
      </c>
      <c r="H214" s="26">
        <v>0</v>
      </c>
      <c r="I214" s="26">
        <v>428.33333329999999</v>
      </c>
      <c r="J214" s="23"/>
    </row>
    <row r="215" spans="2:12">
      <c r="B215" s="13" t="s">
        <v>114</v>
      </c>
      <c r="C215" s="21">
        <f>+C10+C16+C22+C42+C51+C63+C69+C77+C83+C89+C91+C96+C103+C120+C132+C135+C141+C143+C146+C148+C159+C161+C176+C181+C186+C189+C194+C199+C202+C204+C206+C208</f>
        <v>491911.11504362983</v>
      </c>
      <c r="D215" s="21">
        <f>+D10+D16+D22+D42+D51+D63+D69+D77+D83+D89+D91+D96+D103+D120+D132+D135+D141+D143+D146+D148+D159+D161+D176+D181+D186+D189+D194+D199+D202+D204+D206+D208</f>
        <v>517765.19073897996</v>
      </c>
      <c r="E215" s="21">
        <v>561995.74706434854</v>
      </c>
      <c r="F215" s="21">
        <v>623948.63737939019</v>
      </c>
      <c r="G215" s="21">
        <f>G10+G16+G22+G42+G51+G63+G69+G77+G83+G89+G91+G96+G103+G120+G132+G135+G141+G143+G146+G148+G159+G161+G176+G181+G186+G189+G194+G199+G202+G204+G206+G208</f>
        <v>685335.56204215996</v>
      </c>
      <c r="H215" s="21">
        <v>744267.10876912961</v>
      </c>
      <c r="I215" s="21">
        <v>973062.11697990005</v>
      </c>
      <c r="J215" s="23"/>
    </row>
    <row r="216" spans="2:12">
      <c r="B216" s="8"/>
      <c r="C216" s="29"/>
      <c r="D216" s="29"/>
      <c r="G216" s="23"/>
      <c r="H216" s="23"/>
      <c r="I216" s="23"/>
      <c r="J216" s="37"/>
      <c r="K216" s="37"/>
      <c r="L216" s="37"/>
    </row>
    <row r="217" spans="2:12">
      <c r="B217" s="13" t="s">
        <v>115</v>
      </c>
      <c r="C217" s="24"/>
      <c r="D217" s="24"/>
      <c r="E217" s="6"/>
      <c r="F217" s="6"/>
      <c r="G217" s="6"/>
      <c r="H217" s="6"/>
      <c r="I217" s="6"/>
    </row>
    <row r="218" spans="2:12">
      <c r="B218" s="20" t="s">
        <v>116</v>
      </c>
      <c r="C218" s="30">
        <v>0</v>
      </c>
      <c r="D218" s="30">
        <v>0</v>
      </c>
      <c r="E218" s="30">
        <v>0</v>
      </c>
      <c r="F218" s="30">
        <v>0</v>
      </c>
      <c r="G218" s="30">
        <v>0</v>
      </c>
      <c r="H218" s="30">
        <v>0</v>
      </c>
      <c r="I218" s="30">
        <v>600</v>
      </c>
      <c r="J218" s="38"/>
    </row>
    <row r="219" spans="2:12">
      <c r="B219" s="20" t="s">
        <v>19</v>
      </c>
      <c r="C219" s="30">
        <v>0</v>
      </c>
      <c r="D219" s="30">
        <v>2776.0399189299992</v>
      </c>
      <c r="E219" s="30">
        <v>6592.6522602199993</v>
      </c>
      <c r="F219" s="30">
        <v>5626.9123450400002</v>
      </c>
      <c r="G219" s="30">
        <v>3783.9137007300001</v>
      </c>
      <c r="H219" s="30">
        <v>2762.2979294500001</v>
      </c>
      <c r="I219" s="30">
        <v>3520.9392070999997</v>
      </c>
      <c r="J219" s="38"/>
    </row>
    <row r="220" spans="2:12">
      <c r="B220" s="20" t="s">
        <v>41</v>
      </c>
      <c r="C220" s="30">
        <v>0</v>
      </c>
      <c r="D220" s="30">
        <v>200</v>
      </c>
      <c r="E220" s="30">
        <v>8.0467397799999993</v>
      </c>
      <c r="F220" s="30">
        <v>21.17</v>
      </c>
      <c r="G220" s="30">
        <v>220.75728254000001</v>
      </c>
      <c r="H220" s="30">
        <v>185.31203142999999</v>
      </c>
      <c r="I220" s="30">
        <v>217.14161350000001</v>
      </c>
      <c r="J220" s="38"/>
    </row>
    <row r="221" spans="2:12">
      <c r="B221" s="20" t="s">
        <v>102</v>
      </c>
      <c r="C221" s="30">
        <v>0</v>
      </c>
      <c r="D221" s="30">
        <v>109.62218883</v>
      </c>
      <c r="E221" s="30">
        <v>16.104075520000002</v>
      </c>
      <c r="F221" s="30">
        <v>54.355589490000007</v>
      </c>
      <c r="G221" s="30">
        <v>88.303729300000001</v>
      </c>
      <c r="H221" s="30">
        <v>126.16760225999998</v>
      </c>
      <c r="I221" s="30">
        <v>73.277044099999998</v>
      </c>
      <c r="J221" s="38"/>
    </row>
    <row r="222" spans="2:12">
      <c r="B222" s="20" t="s">
        <v>117</v>
      </c>
      <c r="C222" s="30">
        <v>0</v>
      </c>
      <c r="D222" s="30">
        <v>0</v>
      </c>
      <c r="E222" s="30">
        <v>0</v>
      </c>
      <c r="F222" s="30">
        <v>0</v>
      </c>
      <c r="G222" s="30">
        <v>391.45986228000004</v>
      </c>
      <c r="H222" s="30">
        <v>241.03397491999999</v>
      </c>
      <c r="I222" s="30">
        <v>185.2435988</v>
      </c>
      <c r="J222" s="38"/>
    </row>
    <row r="223" spans="2:12">
      <c r="B223" s="20" t="s">
        <v>44</v>
      </c>
      <c r="C223" s="30">
        <v>0</v>
      </c>
      <c r="D223" s="30">
        <v>0</v>
      </c>
      <c r="E223" s="30">
        <v>756</v>
      </c>
      <c r="F223" s="30">
        <v>53.606250000000003</v>
      </c>
      <c r="G223" s="30">
        <v>371.70374500000003</v>
      </c>
      <c r="H223" s="30">
        <v>451.21058919999996</v>
      </c>
      <c r="I223" s="30">
        <v>162.9361566</v>
      </c>
      <c r="J223" s="38"/>
    </row>
    <row r="224" spans="2:12">
      <c r="B224" s="34" t="s">
        <v>45</v>
      </c>
      <c r="C224" s="30">
        <v>0</v>
      </c>
      <c r="D224" s="30">
        <v>0</v>
      </c>
      <c r="E224" s="30">
        <v>0</v>
      </c>
      <c r="F224" s="30">
        <v>3.3432779500000001</v>
      </c>
      <c r="G224" s="30">
        <v>0</v>
      </c>
      <c r="H224" s="30">
        <v>0</v>
      </c>
      <c r="I224" s="30">
        <v>162.87982369999997</v>
      </c>
      <c r="J224" s="38"/>
    </row>
    <row r="225" spans="2:10">
      <c r="B225" s="20" t="s">
        <v>46</v>
      </c>
      <c r="C225" s="30">
        <v>1299.7468193</v>
      </c>
      <c r="D225" s="30">
        <v>1899.4805565200008</v>
      </c>
      <c r="E225" s="30">
        <v>2041.1838461599996</v>
      </c>
      <c r="F225" s="30">
        <v>72.117999439999991</v>
      </c>
      <c r="G225" s="30">
        <v>55.359821329999988</v>
      </c>
      <c r="H225" s="30">
        <v>557.73961450000002</v>
      </c>
      <c r="I225" s="30">
        <v>48.356188500000002</v>
      </c>
      <c r="J225" s="38"/>
    </row>
    <row r="226" spans="2:10">
      <c r="B226" s="20" t="s">
        <v>118</v>
      </c>
      <c r="C226" s="30">
        <v>0</v>
      </c>
      <c r="D226" s="30">
        <v>0</v>
      </c>
      <c r="E226" s="30">
        <v>0</v>
      </c>
      <c r="F226" s="30">
        <v>0</v>
      </c>
      <c r="G226" s="30">
        <v>0</v>
      </c>
      <c r="H226" s="30">
        <v>0</v>
      </c>
      <c r="I226" s="30">
        <v>8.3404790999999996</v>
      </c>
      <c r="J226" s="38"/>
    </row>
    <row r="227" spans="2:10">
      <c r="B227" s="20" t="s">
        <v>48</v>
      </c>
      <c r="C227" s="30">
        <v>0</v>
      </c>
      <c r="D227" s="30">
        <v>0</v>
      </c>
      <c r="E227" s="30">
        <v>0</v>
      </c>
      <c r="F227" s="30">
        <v>3.4437722799999997</v>
      </c>
      <c r="G227" s="30">
        <v>13.129954720000001</v>
      </c>
      <c r="H227" s="30">
        <v>0</v>
      </c>
      <c r="I227" s="30">
        <v>0</v>
      </c>
      <c r="J227" s="38"/>
    </row>
    <row r="228" spans="2:10">
      <c r="B228" s="20" t="s">
        <v>49</v>
      </c>
      <c r="C228" s="30">
        <v>1989.1812413099999</v>
      </c>
      <c r="D228" s="30">
        <v>1999.9999969999999</v>
      </c>
      <c r="E228" s="30">
        <v>2029.189396</v>
      </c>
      <c r="F228" s="30">
        <v>2047.4759437299999</v>
      </c>
      <c r="G228" s="30">
        <v>2590.2339867400001</v>
      </c>
      <c r="H228" s="30">
        <v>2520.2169734800004</v>
      </c>
      <c r="I228" s="30">
        <v>7198.0862161999994</v>
      </c>
      <c r="J228" s="38"/>
    </row>
    <row r="229" spans="2:10">
      <c r="B229" s="20" t="s">
        <v>50</v>
      </c>
      <c r="C229" s="30">
        <v>0</v>
      </c>
      <c r="D229" s="30">
        <v>6297.031869899999</v>
      </c>
      <c r="E229" s="30">
        <v>8533.7800125099966</v>
      </c>
      <c r="F229" s="30">
        <v>4558.6004868299997</v>
      </c>
      <c r="G229" s="30">
        <v>12700.329890199999</v>
      </c>
      <c r="H229" s="30">
        <v>7712.8000435299982</v>
      </c>
      <c r="I229" s="30">
        <v>15645.00885</v>
      </c>
      <c r="J229" s="38"/>
    </row>
    <row r="230" spans="2:10">
      <c r="B230" s="20" t="s">
        <v>119</v>
      </c>
      <c r="C230" s="30">
        <v>0</v>
      </c>
      <c r="D230" s="30">
        <v>0</v>
      </c>
      <c r="E230" s="30">
        <v>0</v>
      </c>
      <c r="F230" s="30">
        <v>0</v>
      </c>
      <c r="G230" s="30">
        <v>36.62377652</v>
      </c>
      <c r="H230" s="30">
        <v>0</v>
      </c>
      <c r="I230" s="30">
        <v>0</v>
      </c>
      <c r="J230" s="38"/>
    </row>
    <row r="231" spans="2:10">
      <c r="B231" s="20" t="s">
        <v>52</v>
      </c>
      <c r="C231" s="30">
        <v>0</v>
      </c>
      <c r="D231" s="30">
        <v>0</v>
      </c>
      <c r="E231" s="30">
        <v>410.53830569999997</v>
      </c>
      <c r="F231" s="30">
        <v>209.3</v>
      </c>
      <c r="G231" s="30">
        <v>0</v>
      </c>
      <c r="H231" s="30">
        <v>0</v>
      </c>
      <c r="I231" s="30">
        <v>0</v>
      </c>
      <c r="J231" s="38"/>
    </row>
    <row r="232" spans="2:10">
      <c r="B232" s="20" t="s">
        <v>53</v>
      </c>
      <c r="C232" s="30">
        <v>0</v>
      </c>
      <c r="D232" s="30">
        <v>0</v>
      </c>
      <c r="E232" s="30">
        <v>0</v>
      </c>
      <c r="F232" s="30">
        <v>0</v>
      </c>
      <c r="G232" s="30">
        <v>0</v>
      </c>
      <c r="H232" s="30">
        <v>0</v>
      </c>
      <c r="I232" s="30">
        <v>0</v>
      </c>
      <c r="J232" s="38"/>
    </row>
    <row r="233" spans="2:10">
      <c r="B233" s="20" t="s">
        <v>120</v>
      </c>
      <c r="C233" s="30">
        <v>0</v>
      </c>
      <c r="D233" s="30">
        <v>0</v>
      </c>
      <c r="E233" s="30">
        <v>0</v>
      </c>
      <c r="F233" s="30">
        <v>0</v>
      </c>
      <c r="G233" s="30">
        <v>5.5364808200000004</v>
      </c>
      <c r="H233" s="30">
        <v>1.0824567599999999</v>
      </c>
      <c r="I233" s="30">
        <v>0</v>
      </c>
      <c r="J233" s="38"/>
    </row>
    <row r="234" spans="2:10">
      <c r="B234" s="20" t="s">
        <v>55</v>
      </c>
      <c r="C234" s="30">
        <v>0</v>
      </c>
      <c r="D234" s="30">
        <v>59.998821969999995</v>
      </c>
      <c r="E234" s="30">
        <v>0</v>
      </c>
      <c r="F234" s="30">
        <v>0</v>
      </c>
      <c r="G234" s="30">
        <v>9.407406690000002</v>
      </c>
      <c r="H234" s="30">
        <v>0</v>
      </c>
      <c r="I234" s="30">
        <v>0</v>
      </c>
      <c r="J234" s="38"/>
    </row>
    <row r="235" spans="2:10">
      <c r="B235" s="20" t="s">
        <v>57</v>
      </c>
      <c r="C235" s="30">
        <v>0</v>
      </c>
      <c r="D235" s="30">
        <v>0</v>
      </c>
      <c r="E235" s="30">
        <v>457.28789201000001</v>
      </c>
      <c r="F235" s="30">
        <v>21.465645500000001</v>
      </c>
      <c r="G235" s="33">
        <v>8.1942723399999995</v>
      </c>
      <c r="H235" s="33">
        <v>1.11794313</v>
      </c>
      <c r="I235" s="33">
        <v>0</v>
      </c>
      <c r="J235" s="38"/>
    </row>
    <row r="236" spans="2:10">
      <c r="B236" s="35" t="s">
        <v>58</v>
      </c>
      <c r="C236" s="30">
        <v>0</v>
      </c>
      <c r="D236" s="30">
        <v>0</v>
      </c>
      <c r="E236" s="30">
        <v>0</v>
      </c>
      <c r="F236" s="30">
        <v>0</v>
      </c>
      <c r="G236" s="33">
        <v>300.00000000000006</v>
      </c>
      <c r="H236" s="33">
        <v>299.06831474000001</v>
      </c>
      <c r="I236" s="33">
        <v>120.92685809999999</v>
      </c>
      <c r="J236" s="38"/>
    </row>
    <row r="237" spans="2:10">
      <c r="B237" s="20" t="s">
        <v>121</v>
      </c>
      <c r="C237" s="30">
        <v>0</v>
      </c>
      <c r="D237" s="30">
        <v>739.97395749000009</v>
      </c>
      <c r="E237" s="30">
        <v>0</v>
      </c>
      <c r="F237" s="30">
        <v>0.611321</v>
      </c>
      <c r="G237" s="33">
        <v>233.26371713999998</v>
      </c>
      <c r="H237" s="33">
        <v>34.996463309999996</v>
      </c>
      <c r="I237" s="33">
        <v>38.331180000000003</v>
      </c>
      <c r="J237" s="38"/>
    </row>
    <row r="238" spans="2:10">
      <c r="B238" s="20" t="s">
        <v>122</v>
      </c>
      <c r="C238" s="30">
        <v>0</v>
      </c>
      <c r="D238" s="30">
        <v>0</v>
      </c>
      <c r="E238" s="30">
        <v>0</v>
      </c>
      <c r="F238" s="30">
        <v>0</v>
      </c>
      <c r="G238" s="30">
        <v>0</v>
      </c>
      <c r="H238" s="30">
        <v>0</v>
      </c>
      <c r="I238" s="33">
        <v>103</v>
      </c>
      <c r="J238" s="38"/>
    </row>
    <row r="239" spans="2:10">
      <c r="B239" s="34" t="s">
        <v>63</v>
      </c>
      <c r="C239" s="30">
        <v>0</v>
      </c>
      <c r="D239" s="30">
        <v>0</v>
      </c>
      <c r="E239" s="30">
        <v>0</v>
      </c>
      <c r="F239" s="30">
        <v>500</v>
      </c>
      <c r="G239" s="1">
        <v>1000</v>
      </c>
      <c r="H239" s="1">
        <v>1188</v>
      </c>
      <c r="I239" s="1">
        <v>0</v>
      </c>
      <c r="J239" s="38"/>
    </row>
    <row r="240" spans="2:10">
      <c r="B240" s="35" t="s">
        <v>68</v>
      </c>
      <c r="C240" s="30">
        <v>105027.52573134001</v>
      </c>
      <c r="D240" s="30">
        <v>266158.31534678995</v>
      </c>
      <c r="E240" s="30">
        <v>63551.255428199991</v>
      </c>
      <c r="F240" s="30">
        <v>57603.664912990003</v>
      </c>
      <c r="G240" s="30">
        <v>81809.625741359981</v>
      </c>
      <c r="H240" s="30">
        <v>103754.37156493001</v>
      </c>
      <c r="I240" s="30">
        <v>78173.05868989999</v>
      </c>
      <c r="J240" s="38"/>
    </row>
    <row r="241" spans="2:12">
      <c r="B241" s="35" t="s">
        <v>69</v>
      </c>
      <c r="C241" s="30">
        <v>0</v>
      </c>
      <c r="D241" s="30">
        <v>485.17936367000004</v>
      </c>
      <c r="E241" s="30">
        <v>14793.145974270003</v>
      </c>
      <c r="F241" s="30">
        <v>15791.010316509999</v>
      </c>
      <c r="G241" s="30">
        <v>21788.834984009998</v>
      </c>
      <c r="H241" s="30">
        <v>21839.83889277</v>
      </c>
      <c r="I241" s="30">
        <v>54482.943698399999</v>
      </c>
      <c r="J241" s="38"/>
    </row>
    <row r="242" spans="2:12">
      <c r="B242" s="13" t="s">
        <v>123</v>
      </c>
      <c r="C242" s="21">
        <f t="shared" ref="C242:F242" si="32">SUM(C219:C241)</f>
        <v>108316.45379195001</v>
      </c>
      <c r="D242" s="21">
        <f t="shared" si="32"/>
        <v>280725.64202109998</v>
      </c>
      <c r="E242" s="21">
        <f t="shared" si="32"/>
        <v>99189.183930369996</v>
      </c>
      <c r="F242" s="21">
        <f t="shared" si="32"/>
        <v>86567.077860760008</v>
      </c>
      <c r="G242" s="21">
        <f>SUM(G219:G241)</f>
        <v>125406.67835171998</v>
      </c>
      <c r="H242" s="21">
        <v>141675.25439441</v>
      </c>
      <c r="I242" s="21">
        <v>160740.46960410001</v>
      </c>
      <c r="J242" s="38"/>
    </row>
    <row r="243" spans="2:12">
      <c r="B243" s="8"/>
      <c r="C243" s="31"/>
      <c r="D243" s="31"/>
      <c r="E243" s="9"/>
      <c r="F243" s="9"/>
      <c r="G243" s="9"/>
      <c r="H243" s="9"/>
      <c r="I243" s="9"/>
      <c r="J243" s="38"/>
      <c r="K243" s="37"/>
      <c r="L243" s="37"/>
    </row>
    <row r="244" spans="2:12">
      <c r="B244" s="13" t="s">
        <v>124</v>
      </c>
      <c r="C244" s="21">
        <f t="shared" ref="C244:G244" si="33">+C215+C242</f>
        <v>600227.56883557979</v>
      </c>
      <c r="D244" s="21">
        <f t="shared" si="33"/>
        <v>798490.83276008</v>
      </c>
      <c r="E244" s="21">
        <f t="shared" si="33"/>
        <v>661184.93099471857</v>
      </c>
      <c r="F244" s="21">
        <f t="shared" si="33"/>
        <v>710515.71524015022</v>
      </c>
      <c r="G244" s="21">
        <f t="shared" si="33"/>
        <v>810742.24039387994</v>
      </c>
      <c r="H244" s="21">
        <f>+H215+H242</f>
        <v>885942.36316353967</v>
      </c>
      <c r="I244" s="21">
        <v>1133802.5865839999</v>
      </c>
      <c r="J244" s="38"/>
    </row>
    <row r="245" spans="2:12">
      <c r="B245" s="10" t="s">
        <v>125</v>
      </c>
      <c r="C245" s="11"/>
      <c r="D245" s="11"/>
      <c r="H245" s="37"/>
      <c r="I245" s="37"/>
      <c r="J245" s="37"/>
      <c r="L245" s="37"/>
    </row>
    <row r="246" spans="2:12">
      <c r="B246" s="10" t="s">
        <v>126</v>
      </c>
      <c r="C246" s="11"/>
      <c r="D246" s="11"/>
      <c r="K246" s="37"/>
    </row>
    <row r="247" spans="2:12" ht="143.25" customHeight="1">
      <c r="B247" s="48" t="s">
        <v>127</v>
      </c>
      <c r="C247" s="48"/>
      <c r="D247" s="48"/>
      <c r="E247" s="48"/>
      <c r="F247" s="40"/>
    </row>
    <row r="248" spans="2:12">
      <c r="B248" s="12"/>
      <c r="C248" s="11"/>
      <c r="D248" s="11"/>
    </row>
  </sheetData>
  <mergeCells count="7">
    <mergeCell ref="B247:E247"/>
    <mergeCell ref="B7:C7"/>
    <mergeCell ref="B2:I2"/>
    <mergeCell ref="B3:I3"/>
    <mergeCell ref="B4:I4"/>
    <mergeCell ref="B5:I5"/>
    <mergeCell ref="B6:I6"/>
  </mergeCells>
  <printOptions horizontalCentered="1" verticalCentered="1"/>
  <pageMargins left="0" right="0" top="0" bottom="0" header="0" footer="0"/>
  <pageSetup paperSize="5" scale="64" orientation="landscape" r:id="rId1"/>
  <ignoredErrors>
    <ignoredError sqref="E208:F208 C242:H242" formulaRange="1"/>
  </ignoredErrors>
  <drawing r:id="rId2"/>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Juan Carlos Castillo</dc:creator>
  <cp:keywords/>
  <dc:description/>
  <cp:lastModifiedBy>Guest User</cp:lastModifiedBy>
  <cp:revision/>
  <dcterms:created xsi:type="dcterms:W3CDTF">2014-01-24T14:09:37Z</dcterms:created>
  <dcterms:modified xsi:type="dcterms:W3CDTF">2021-06-18T15:22:24Z</dcterms:modified>
  <cp:category/>
  <cp:contentStatus/>
</cp:coreProperties>
</file>