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defaultThemeVersion="124226"/>
  <mc:AlternateContent xmlns:mc="http://schemas.openxmlformats.org/markup-compatibility/2006">
    <mc:Choice Requires="x15">
      <x15ac:absPath xmlns:x15ac="http://schemas.microsoft.com/office/spreadsheetml/2010/11/ac" url="https://dgprd-my.sharepoint.com/personal/kpeguero_digepres_gob_do/Documents/estadisticas anuales/Gasto anual/Administración Central/Gasto/"/>
    </mc:Choice>
  </mc:AlternateContent>
  <xr:revisionPtr revIDLastSave="41" documentId="8_{86FC0FC1-2142-480A-8369-00B51CACFFFF}" xr6:coauthVersionLast="46" xr6:coauthVersionMax="46" xr10:uidLastSave="{2E028139-3CC4-4BD2-BA5D-4D04D473B845}"/>
  <bookViews>
    <workbookView xWindow="-28920" yWindow="-45" windowWidth="29040" windowHeight="15840" firstSheet="1" activeTab="1" xr2:uid="{00000000-000D-0000-FFFF-FFFF00000000}"/>
  </bookViews>
  <sheets>
    <sheet name="2004 - 2013" sheetId="1" r:id="rId1"/>
    <sheet name="2014 - 2020" sheetId="2" r:id="rId2"/>
  </sheets>
  <definedNames>
    <definedName name="_xlnm.Print_Area" localSheetId="1">'2014 - 2020'!$B$2:$D$106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1" i="2" l="1"/>
  <c r="G94" i="2"/>
  <c r="G97" i="2"/>
  <c r="G102" i="2"/>
  <c r="G100" i="2"/>
  <c r="C102" i="2"/>
  <c r="D102" i="2"/>
  <c r="E102" i="2"/>
  <c r="F102" i="2"/>
  <c r="C100" i="2"/>
  <c r="D100" i="2"/>
  <c r="E100" i="2"/>
  <c r="F100" i="2"/>
  <c r="C97" i="2"/>
  <c r="D97" i="2"/>
  <c r="E97" i="2"/>
  <c r="F97" i="2"/>
  <c r="C94" i="2"/>
  <c r="D94" i="2"/>
  <c r="E94" i="2"/>
  <c r="F94" i="2"/>
  <c r="C91" i="2"/>
  <c r="D91" i="2"/>
  <c r="E91" i="2"/>
  <c r="F91" i="2"/>
  <c r="C88" i="2"/>
  <c r="D88" i="2"/>
  <c r="E88" i="2"/>
  <c r="F88" i="2"/>
  <c r="C85" i="2"/>
  <c r="D85" i="2"/>
  <c r="E85" i="2"/>
  <c r="F85" i="2"/>
  <c r="C82" i="2"/>
  <c r="D82" i="2"/>
  <c r="E82" i="2"/>
  <c r="F82" i="2"/>
  <c r="C79" i="2"/>
  <c r="D79" i="2"/>
  <c r="E79" i="2"/>
  <c r="F79" i="2"/>
  <c r="C76" i="2"/>
  <c r="D76" i="2"/>
  <c r="E76" i="2"/>
  <c r="F76" i="2"/>
  <c r="C73" i="2"/>
  <c r="D73" i="2"/>
  <c r="E73" i="2"/>
  <c r="F73" i="2"/>
  <c r="C70" i="2"/>
  <c r="D70" i="2"/>
  <c r="E70" i="2"/>
  <c r="F70" i="2"/>
  <c r="C67" i="2"/>
  <c r="D67" i="2"/>
  <c r="E67" i="2"/>
  <c r="F67" i="2"/>
  <c r="C64" i="2"/>
  <c r="D64" i="2"/>
  <c r="E64" i="2"/>
  <c r="F64" i="2"/>
  <c r="C61" i="2"/>
  <c r="D61" i="2"/>
  <c r="E61" i="2"/>
  <c r="F61" i="2"/>
  <c r="C58" i="2"/>
  <c r="D58" i="2"/>
  <c r="E58" i="2"/>
  <c r="F58" i="2"/>
  <c r="C55" i="2"/>
  <c r="D55" i="2"/>
  <c r="E55" i="2"/>
  <c r="F55" i="2"/>
  <c r="C52" i="2"/>
  <c r="D52" i="2"/>
  <c r="E52" i="2"/>
  <c r="F52" i="2"/>
  <c r="C49" i="2"/>
  <c r="D49" i="2"/>
  <c r="E49" i="2"/>
  <c r="F49" i="2"/>
  <c r="C46" i="2"/>
  <c r="D46" i="2"/>
  <c r="E46" i="2"/>
  <c r="F46" i="2"/>
  <c r="C43" i="2"/>
  <c r="D43" i="2"/>
  <c r="E43" i="2"/>
  <c r="F43" i="2"/>
  <c r="C40" i="2"/>
  <c r="D40" i="2"/>
  <c r="E40" i="2"/>
  <c r="F40" i="2"/>
  <c r="C37" i="2"/>
  <c r="D37" i="2"/>
  <c r="E37" i="2"/>
  <c r="F37" i="2"/>
  <c r="C34" i="2"/>
  <c r="D34" i="2"/>
  <c r="E34" i="2"/>
  <c r="F34" i="2"/>
  <c r="C31" i="2"/>
  <c r="D31" i="2"/>
  <c r="E31" i="2"/>
  <c r="F31" i="2"/>
  <c r="C28" i="2"/>
  <c r="D28" i="2"/>
  <c r="E28" i="2"/>
  <c r="F28" i="2"/>
  <c r="C25" i="2"/>
  <c r="D25" i="2"/>
  <c r="E25" i="2"/>
  <c r="F25" i="2"/>
  <c r="C22" i="2"/>
  <c r="D22" i="2"/>
  <c r="E22" i="2"/>
  <c r="F22" i="2"/>
  <c r="C19" i="2"/>
  <c r="D19" i="2"/>
  <c r="E19" i="2"/>
  <c r="F19" i="2"/>
  <c r="C16" i="2"/>
  <c r="D16" i="2"/>
  <c r="E16" i="2"/>
  <c r="F16" i="2"/>
  <c r="C13" i="2"/>
  <c r="D13" i="2"/>
  <c r="E13" i="2"/>
  <c r="F13" i="2"/>
  <c r="C10" i="2"/>
  <c r="C105" i="2" s="1"/>
  <c r="D10" i="2"/>
  <c r="D105" i="2" s="1"/>
  <c r="E10" i="2"/>
  <c r="E105" i="2" s="1"/>
  <c r="F10" i="2"/>
  <c r="F105" i="2" s="1"/>
  <c r="G64" i="2"/>
  <c r="G67" i="2"/>
  <c r="G70" i="2"/>
  <c r="G73" i="2"/>
  <c r="G76" i="2"/>
  <c r="G79" i="2"/>
  <c r="G82" i="2"/>
  <c r="G85" i="2"/>
  <c r="G88" i="2"/>
  <c r="G61" i="2"/>
  <c r="G58" i="2"/>
  <c r="G55" i="2"/>
  <c r="G52" i="2"/>
  <c r="G49" i="2"/>
  <c r="G46" i="2"/>
  <c r="G43" i="2"/>
  <c r="G40" i="2"/>
  <c r="G37" i="2"/>
  <c r="G34" i="2"/>
  <c r="G31" i="2"/>
  <c r="G28" i="2"/>
  <c r="G25" i="2"/>
  <c r="G22" i="2"/>
  <c r="G19" i="2"/>
  <c r="G16" i="2"/>
  <c r="G13" i="2"/>
  <c r="G10" i="2" l="1"/>
  <c r="G105" i="2" s="1"/>
</calcChain>
</file>

<file path=xl/sharedStrings.xml><?xml version="1.0" encoding="utf-8"?>
<sst xmlns="http://schemas.openxmlformats.org/spreadsheetml/2006/main" count="207" uniqueCount="51">
  <si>
    <t>MINISTERIO DE HACIENDA</t>
  </si>
  <si>
    <t>DIRECCIÓN GENERAL DE PRESUPUESTO</t>
  </si>
  <si>
    <t>EJECUCIÓN PRESUPUESTARIA DEL GOBIERNO CENTRAL</t>
  </si>
  <si>
    <t>CLASIFICACIÓN INSTITUCIONAL POR CLASIFICACIÓN ECONÓMICA (DETALLADO POR GASTO CORRIENTE Y DE CAPITAL)</t>
  </si>
  <si>
    <t>PERIODO 2004 - 2013</t>
  </si>
  <si>
    <t>En millones RD$</t>
  </si>
  <si>
    <t>DETALLE</t>
  </si>
  <si>
    <t>0101 - CONGRESO NACIONAL</t>
  </si>
  <si>
    <t>2.1 - Gastos corrientes</t>
  </si>
  <si>
    <t>2.2 - Gastos de capital</t>
  </si>
  <si>
    <t>0201 - PRESIDENCIA DE LA REPUBLICA</t>
  </si>
  <si>
    <t>0202 - MINISTERIO DE  INTERIOR Y POLICIA</t>
  </si>
  <si>
    <t>0203 - MINISTERIO DE DEFENSA</t>
  </si>
  <si>
    <t>0204 - MINISTERIO DE RELACIONES EXTERIORES</t>
  </si>
  <si>
    <t>0205 - MINISTERIO DE HACIENDA</t>
  </si>
  <si>
    <t>0206 - MINISTERIO DE EDUCACIÓN</t>
  </si>
  <si>
    <t>0207 - MINISTERIO DE SALUD PÚBLICA Y ASISTENCIA SOCIAL</t>
  </si>
  <si>
    <t>0208 - MINISTERIO DE DEPORTES, EDUCACION FISICA Y RECREACION</t>
  </si>
  <si>
    <t>0209 - MINISTERIO DE TRABAJO</t>
  </si>
  <si>
    <t>0210 - MINISTERIO DE AGRICULTURA</t>
  </si>
  <si>
    <t>0211 - MINISTERIO DE OBRAS PUBLICAS Y COMUNICACIONES</t>
  </si>
  <si>
    <t>0212 - MINISTERIO DE INDUSTRIA Y COMERCIO</t>
  </si>
  <si>
    <t>0213 - MINISTERIO DE TURISMO</t>
  </si>
  <si>
    <t>0214 - PROCURADURÍA GENERAL DE LA REPUBLICA</t>
  </si>
  <si>
    <t>0215 - MINISTERIO DE LA MUJER</t>
  </si>
  <si>
    <t>0216 - MINISTERIO DE CULTURA</t>
  </si>
  <si>
    <t>0217 - MINISTERIO DE LA JUVENTUD</t>
  </si>
  <si>
    <t>0218 - MINISTERIO DE MEDIO AMBIENTE Y RECURSOS NATURALES</t>
  </si>
  <si>
    <t>0219 - MINISTERIO DE EDUCACION SUPERIOR  CIENCIA Y  TECNOLOGIA</t>
  </si>
  <si>
    <t>0220 - MINISTERIO DE ECONOMIA, PLANIFICACION Y DESARROLLO</t>
  </si>
  <si>
    <t>0221 - MINISTERIO DE ADMINISTRACION PUBLICA</t>
  </si>
  <si>
    <t>0301 - PODER JUDICIAL</t>
  </si>
  <si>
    <t>0401 - JUNTA CENTRAL ELECTORAL</t>
  </si>
  <si>
    <t>0402 - CÁMARA DE CUENTAS</t>
  </si>
  <si>
    <t>0403 - TRIBUNAL CONSTITUCIONAL</t>
  </si>
  <si>
    <t>0404 - DEFENSOR DEL PUEBLO</t>
  </si>
  <si>
    <t>0405 - TRIBUNAL SUPERIOR  ELECTORAL ( TSE)</t>
  </si>
  <si>
    <t>0998 - ADMINISTRACION DE DEUDA PUBLICA Y ACTIVOS FINANCIEROS</t>
  </si>
  <si>
    <t>0999 - ADMINISTRACION DE OBLIGACIONES DEL TESORO NACIONAL</t>
  </si>
  <si>
    <t xml:space="preserve">TOTAL GASTOS </t>
  </si>
  <si>
    <t>Fuente: Sistema de Información de la Gestión Financiera (SIGEF). Cifras preliminares.</t>
  </si>
  <si>
    <t>1. Etapa del gasto considerada como ejecutada: Compromiso en años 2004-2006; Libramiento en año 2007; Devengado en años 2008-2013.</t>
  </si>
  <si>
    <t>2. Registro por Fecha Histórico de Imputación de Año Correspondiente (1 Enero - 31 Diciembre).</t>
  </si>
  <si>
    <t>3. Gasto Presupuestario.</t>
  </si>
  <si>
    <t>PERIODO 2014 - 2020</t>
  </si>
  <si>
    <t>0101 - SENADO DE LA REPUBLICA</t>
  </si>
  <si>
    <t>0102 - CAMARA DE DIPUTADOS</t>
  </si>
  <si>
    <t>0222 - MINISTERIO DE ENERGIA Y MINAS</t>
  </si>
  <si>
    <t>TOTAL DE GASTOS</t>
  </si>
  <si>
    <t>*Cifras Preliminares
Fuente: Sistema de Información de la Gestión Financiera (SIGEF)</t>
  </si>
  <si>
    <r>
      <rPr>
        <b/>
        <sz val="8"/>
        <rFont val="Calibri"/>
        <family val="2"/>
        <scheme val="minor"/>
      </rPr>
      <t>Nota:</t>
    </r>
    <r>
      <rPr>
        <sz val="8"/>
        <rFont val="Calibri"/>
        <family val="2"/>
        <scheme val="minor"/>
      </rPr>
      <t xml:space="preserve"> Para el año 2015, producto de las negociaciones con la República Bolivariana de Venezuela en el marco del acuerdo PETROCARIBE con Petróleos de Venezuela, Sociedad Anónima (PDVSA), República Dominicana redujo su stock de deuda en aproximadamente 3.1% del Producto Interno Bruto. Para la realización de esta operación, autorizada en el artículo 9 de la Ley 548-14, el Gobierno dominicano colocó en los mercados internacionales bonos por</t>
    </r>
    <r>
      <rPr>
        <b/>
        <sz val="8"/>
        <rFont val="Calibri"/>
        <family val="2"/>
        <scheme val="minor"/>
      </rPr>
      <t xml:space="preserve"> RD$86,324.3</t>
    </r>
    <r>
      <rPr>
        <sz val="8"/>
        <rFont val="Calibri"/>
        <family val="2"/>
        <scheme val="minor"/>
      </rPr>
      <t xml:space="preserve"> millones con lo cual pagó el 48.0% del total adeudado, consiguiendo un descuento de</t>
    </r>
    <r>
      <rPr>
        <b/>
        <sz val="8"/>
        <rFont val="Calibri"/>
        <family val="2"/>
        <scheme val="minor"/>
      </rPr>
      <t xml:space="preserve"> RD$93,475.6 millones</t>
    </r>
    <r>
      <rPr>
        <sz val="8"/>
        <rFont val="Calibri"/>
        <family val="2"/>
        <scheme val="minor"/>
      </rPr>
      <t>. Sumando estas cifras se obtiene el total amortizado a la deuda pública, sin contar intereses, por</t>
    </r>
    <r>
      <rPr>
        <b/>
        <sz val="8"/>
        <rFont val="Calibri"/>
        <family val="2"/>
        <scheme val="minor"/>
      </rPr>
      <t xml:space="preserve"> RD$179,148.6</t>
    </r>
    <r>
      <rPr>
        <sz val="8"/>
        <rFont val="Calibri"/>
        <family val="2"/>
        <scheme val="minor"/>
      </rPr>
      <t xml:space="preserve"> millones. Cabe destacar que, debido al descuento obtenido en el pago de la deuda pública, en las estadísticas fiscales se presenta una donación de capital de gobiernos extranjeros (PETROCARIBE), para fines estadísticos pues no se considera como dinero fungible para el Gobierno, por un monto de </t>
    </r>
    <r>
      <rPr>
        <b/>
        <sz val="8"/>
        <rFont val="Calibri"/>
        <family val="2"/>
        <scheme val="minor"/>
      </rPr>
      <t>RD$93,455.4</t>
    </r>
    <r>
      <rPr>
        <sz val="8"/>
        <rFont val="Calibri"/>
        <family val="2"/>
        <scheme val="minor"/>
      </rPr>
      <t xml:space="preserve"> millones lo que genera un resultado superavitario en el periodo por </t>
    </r>
    <r>
      <rPr>
        <b/>
        <sz val="8"/>
        <rFont val="Calibri"/>
        <family val="2"/>
        <scheme val="minor"/>
      </rPr>
      <t>RD$20,803.8</t>
    </r>
    <r>
      <rPr>
        <sz val="8"/>
        <rFont val="Calibri"/>
        <family val="2"/>
        <scheme val="minor"/>
      </rPr>
      <t xml:space="preserve"> millones equivalente a </t>
    </r>
    <r>
      <rPr>
        <b/>
        <sz val="8"/>
        <rFont val="Calibri"/>
        <family val="2"/>
        <scheme val="minor"/>
      </rPr>
      <t>0.7%</t>
    </r>
    <r>
      <rPr>
        <sz val="8"/>
        <rFont val="Calibri"/>
        <family val="2"/>
        <scheme val="minor"/>
      </rPr>
      <t xml:space="preserve"> del Producto Interno Bruto. Sin embargo, este resultado se presenta separado al obtenido efectivamente en las cuentas presupuestarias del Gobierno Central que fue deficitario en </t>
    </r>
    <r>
      <rPr>
        <b/>
        <sz val="8"/>
        <rFont val="Calibri"/>
        <family val="2"/>
        <scheme val="minor"/>
      </rPr>
      <t>RD$72,671.7</t>
    </r>
    <r>
      <rPr>
        <sz val="8"/>
        <rFont val="Calibri"/>
        <family val="2"/>
        <scheme val="minor"/>
      </rPr>
      <t xml:space="preserve"> millones equivalente a</t>
    </r>
    <r>
      <rPr>
        <b/>
        <sz val="8"/>
        <rFont val="Calibri"/>
        <family val="2"/>
        <scheme val="minor"/>
      </rPr>
      <t xml:space="preserve"> 2.4% </t>
    </r>
    <r>
      <rPr>
        <sz val="8"/>
        <rFont val="Calibri"/>
        <family val="2"/>
        <scheme val="minor"/>
      </rPr>
      <t xml:space="preserve">del PIB.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</si>
</sst>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0_);_(* \(#,##0.0\);_(* &quot;-&quot;??_);_(@_)"/>
  </numFmts>
  <fonts count="16" x14ac:knownFonts="1">
    <font>
      <sz val="11"/>
      <color theme="1"/>
      <name val="Calibri"/>
      <family val="2"/>
      <scheme val="minor"/>
    </font>
    <font>
      <sz val="11"/>
      <color theme="1"/>
      <name val="Calibri"/>
      <family val="2"/>
      <scheme val="minor"/>
    </font>
    <font>
      <b/>
      <sz val="8"/>
      <color theme="1"/>
      <name val="Calibri"/>
      <family val="2"/>
      <scheme val="minor"/>
    </font>
    <font>
      <sz val="10"/>
      <name val="Arial"/>
      <family val="2"/>
    </font>
    <font>
      <b/>
      <sz val="11"/>
      <color theme="1"/>
      <name val="Calibri"/>
      <family val="2"/>
      <scheme val="minor"/>
    </font>
    <font>
      <b/>
      <sz val="11"/>
      <color theme="0"/>
      <name val="Calibri"/>
      <family val="2"/>
      <scheme val="minor"/>
    </font>
    <font>
      <sz val="20"/>
      <color rgb="FF000000"/>
      <name val="Calibri"/>
      <family val="2"/>
      <scheme val="minor"/>
    </font>
    <font>
      <sz val="11"/>
      <color rgb="FF000000"/>
      <name val="Calibri"/>
      <family val="2"/>
      <scheme val="minor"/>
    </font>
    <font>
      <sz val="16"/>
      <color rgb="FF000000"/>
      <name val="Calibri"/>
      <family val="2"/>
      <scheme val="minor"/>
    </font>
    <font>
      <sz val="12"/>
      <color rgb="FF000000"/>
      <name val="Calibri"/>
      <family val="2"/>
      <scheme val="minor"/>
    </font>
    <font>
      <b/>
      <sz val="9"/>
      <color theme="1"/>
      <name val="Calibri"/>
      <family val="2"/>
      <scheme val="minor"/>
    </font>
    <font>
      <sz val="8"/>
      <color theme="1"/>
      <name val="Calibri"/>
      <family val="2"/>
      <scheme val="minor"/>
    </font>
    <font>
      <b/>
      <sz val="10"/>
      <color theme="1"/>
      <name val="Calibri"/>
      <family val="2"/>
      <scheme val="minor"/>
    </font>
    <font>
      <sz val="22"/>
      <color rgb="FF000000"/>
      <name val="Calibri"/>
      <family val="2"/>
      <scheme val="minor"/>
    </font>
    <font>
      <sz val="8"/>
      <name val="Calibri"/>
      <family val="2"/>
      <scheme val="minor"/>
    </font>
    <font>
      <b/>
      <sz val="8"/>
      <name val="Calibri"/>
      <family val="2"/>
      <scheme val="minor"/>
    </font>
  </fonts>
  <fills count="5">
    <fill>
      <patternFill patternType="none"/>
    </fill>
    <fill>
      <patternFill patternType="gray125"/>
    </fill>
    <fill>
      <patternFill patternType="solid">
        <fgColor rgb="FFFF0000"/>
        <bgColor indexed="64"/>
      </patternFill>
    </fill>
    <fill>
      <patternFill patternType="solid">
        <fgColor theme="4" tint="-0.249977111117893"/>
        <bgColor theme="4" tint="0.79998168889431442"/>
      </patternFill>
    </fill>
    <fill>
      <patternFill patternType="solid">
        <fgColor rgb="FFFF0000"/>
        <bgColor theme="4" tint="0.79998168889431442"/>
      </patternFill>
    </fill>
  </fills>
  <borders count="4">
    <border>
      <left/>
      <right/>
      <top/>
      <bottom/>
      <diagonal/>
    </border>
    <border>
      <left style="thin">
        <color theme="0"/>
      </left>
      <right/>
      <top/>
      <bottom/>
      <diagonal/>
    </border>
    <border>
      <left style="thin">
        <color theme="0"/>
      </left>
      <right style="thin">
        <color theme="0"/>
      </right>
      <top style="thin">
        <color theme="0"/>
      </top>
      <bottom style="thin">
        <color theme="0"/>
      </bottom>
      <diagonal/>
    </border>
    <border>
      <left/>
      <right/>
      <top/>
      <bottom style="thin">
        <color theme="4" tint="0.39997558519241921"/>
      </bottom>
      <diagonal/>
    </border>
  </borders>
  <cellStyleXfs count="15">
    <xf numFmtId="0" fontId="0" fillId="0" borderId="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1" fillId="0" borderId="0"/>
    <xf numFmtId="0" fontId="1"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cellStyleXfs>
  <cellXfs count="46">
    <xf numFmtId="0" fontId="0" fillId="0" borderId="0" xfId="0"/>
    <xf numFmtId="0" fontId="2" fillId="0" borderId="0" xfId="0" applyFont="1" applyBorder="1"/>
    <xf numFmtId="164" fontId="2" fillId="0" borderId="0" xfId="0" applyNumberFormat="1" applyFont="1" applyBorder="1"/>
    <xf numFmtId="0" fontId="0" fillId="0" borderId="0" xfId="0" applyFont="1"/>
    <xf numFmtId="0" fontId="7" fillId="0" borderId="0" xfId="0" applyNumberFormat="1" applyFont="1" applyFill="1" applyBorder="1" applyAlignment="1">
      <alignment vertical="top" wrapText="1" readingOrder="1"/>
    </xf>
    <xf numFmtId="164" fontId="7" fillId="0" borderId="0" xfId="0" applyNumberFormat="1" applyFont="1" applyFill="1" applyBorder="1" applyAlignment="1">
      <alignment horizontal="center" vertical="top" wrapText="1" readingOrder="1"/>
    </xf>
    <xf numFmtId="0" fontId="5" fillId="3" borderId="2" xfId="0" applyFont="1" applyFill="1" applyBorder="1" applyAlignment="1">
      <alignment horizontal="left" vertical="center"/>
    </xf>
    <xf numFmtId="0" fontId="5" fillId="4" borderId="2" xfId="0" applyFont="1" applyFill="1" applyBorder="1" applyAlignment="1">
      <alignment horizontal="center" vertical="center"/>
    </xf>
    <xf numFmtId="0" fontId="4" fillId="0" borderId="0" xfId="0" applyFont="1" applyAlignment="1">
      <alignment horizontal="left" indent="1"/>
    </xf>
    <xf numFmtId="0" fontId="0" fillId="0" borderId="0" xfId="0" applyAlignment="1">
      <alignment horizontal="left" indent="2"/>
    </xf>
    <xf numFmtId="0" fontId="4" fillId="0" borderId="0" xfId="0" applyFont="1" applyBorder="1"/>
    <xf numFmtId="0" fontId="4" fillId="0" borderId="3" xfId="0" applyFont="1" applyBorder="1" applyAlignment="1">
      <alignment horizontal="left"/>
    </xf>
    <xf numFmtId="0" fontId="0" fillId="0" borderId="0" xfId="0" applyAlignment="1">
      <alignment horizontal="left" indent="1"/>
    </xf>
    <xf numFmtId="0" fontId="10" fillId="0" borderId="0" xfId="0" applyFont="1" applyBorder="1" applyAlignment="1">
      <alignment horizontal="left" vertical="top" wrapText="1"/>
    </xf>
    <xf numFmtId="0" fontId="0" fillId="0" borderId="0" xfId="0" applyFont="1" applyBorder="1"/>
    <xf numFmtId="164" fontId="5" fillId="2" borderId="2" xfId="1" applyNumberFormat="1" applyFont="1" applyFill="1" applyBorder="1" applyAlignment="1">
      <alignment horizontal="center" vertical="center" wrapText="1"/>
    </xf>
    <xf numFmtId="164" fontId="11" fillId="0" borderId="0" xfId="1" applyNumberFormat="1" applyFont="1" applyBorder="1"/>
    <xf numFmtId="0" fontId="12" fillId="0" borderId="0" xfId="0" applyFont="1" applyBorder="1" applyAlignment="1">
      <alignment vertical="center"/>
    </xf>
    <xf numFmtId="0" fontId="0" fillId="0" borderId="0" xfId="0" applyFont="1" applyAlignment="1">
      <alignment horizontal="left" indent="1"/>
    </xf>
    <xf numFmtId="164" fontId="0" fillId="0" borderId="0" xfId="0" applyNumberFormat="1" applyFont="1" applyBorder="1"/>
    <xf numFmtId="0" fontId="10" fillId="0" borderId="0" xfId="0" applyFont="1" applyBorder="1"/>
    <xf numFmtId="164" fontId="4" fillId="0" borderId="3" xfId="0" applyNumberFormat="1" applyFont="1" applyBorder="1"/>
    <xf numFmtId="164" fontId="0" fillId="0" borderId="0" xfId="0" applyNumberFormat="1"/>
    <xf numFmtId="164" fontId="0" fillId="0" borderId="0" xfId="0" applyNumberFormat="1" applyAlignment="1">
      <alignment horizontal="right" indent="1"/>
    </xf>
    <xf numFmtId="164" fontId="5" fillId="4" borderId="2" xfId="1" applyNumberFormat="1" applyFont="1" applyFill="1" applyBorder="1" applyAlignment="1">
      <alignment horizontal="center" vertical="center"/>
    </xf>
    <xf numFmtId="164" fontId="0" fillId="0" borderId="0" xfId="0" applyNumberFormat="1" applyFont="1"/>
    <xf numFmtId="0" fontId="0" fillId="0" borderId="0" xfId="0" applyFont="1" applyAlignment="1">
      <alignment horizontal="left"/>
    </xf>
    <xf numFmtId="43" fontId="0" fillId="0" borderId="0" xfId="1" applyFont="1"/>
    <xf numFmtId="164" fontId="0" fillId="0" borderId="0" xfId="1" applyNumberFormat="1" applyFont="1"/>
    <xf numFmtId="164" fontId="10" fillId="0" borderId="0" xfId="1" applyNumberFormat="1" applyFont="1" applyBorder="1" applyAlignment="1">
      <alignment horizontal="left" vertical="top" wrapText="1"/>
    </xf>
    <xf numFmtId="164" fontId="0" fillId="0" borderId="0" xfId="1" applyNumberFormat="1" applyFont="1" applyBorder="1"/>
    <xf numFmtId="0" fontId="9" fillId="0" borderId="1" xfId="0" applyNumberFormat="1" applyFont="1" applyFill="1" applyBorder="1" applyAlignment="1">
      <alignment horizontal="center" vertical="top" wrapText="1" readingOrder="1"/>
    </xf>
    <xf numFmtId="0" fontId="9" fillId="0" borderId="0" xfId="0" applyNumberFormat="1" applyFont="1" applyFill="1" applyBorder="1" applyAlignment="1">
      <alignment horizontal="center" vertical="top" wrapText="1" readingOrder="1"/>
    </xf>
    <xf numFmtId="0" fontId="13" fillId="0" borderId="0" xfId="0" applyNumberFormat="1" applyFont="1" applyFill="1" applyBorder="1" applyAlignment="1">
      <alignment vertical="center" wrapText="1" readingOrder="1"/>
    </xf>
    <xf numFmtId="2" fontId="0" fillId="0" borderId="0" xfId="0" applyNumberFormat="1" applyFont="1"/>
    <xf numFmtId="0" fontId="8" fillId="0" borderId="1" xfId="0" applyNumberFormat="1" applyFont="1" applyFill="1" applyBorder="1" applyAlignment="1">
      <alignment horizontal="center" vertical="top" wrapText="1" readingOrder="1"/>
    </xf>
    <xf numFmtId="0" fontId="8" fillId="0" borderId="0" xfId="0" applyNumberFormat="1" applyFont="1" applyFill="1" applyBorder="1" applyAlignment="1">
      <alignment horizontal="center" vertical="top" wrapText="1" readingOrder="1"/>
    </xf>
    <xf numFmtId="0" fontId="6" fillId="0" borderId="1" xfId="0" applyNumberFormat="1" applyFont="1" applyFill="1" applyBorder="1" applyAlignment="1">
      <alignment horizontal="center" vertical="center" wrapText="1" readingOrder="1"/>
    </xf>
    <xf numFmtId="0" fontId="6" fillId="0" borderId="0" xfId="0" applyNumberFormat="1" applyFont="1" applyFill="1" applyBorder="1" applyAlignment="1">
      <alignment horizontal="center" vertical="center" wrapText="1" readingOrder="1"/>
    </xf>
    <xf numFmtId="0" fontId="9" fillId="0" borderId="1" xfId="0" applyNumberFormat="1" applyFont="1" applyFill="1" applyBorder="1" applyAlignment="1">
      <alignment horizontal="center" vertical="top" wrapText="1" readingOrder="1"/>
    </xf>
    <xf numFmtId="0" fontId="9" fillId="0" borderId="0" xfId="0" applyNumberFormat="1" applyFont="1" applyFill="1" applyBorder="1" applyAlignment="1">
      <alignment horizontal="center" vertical="top" wrapText="1" readingOrder="1"/>
    </xf>
    <xf numFmtId="0" fontId="14" fillId="0" borderId="0" xfId="0" applyFont="1" applyAlignment="1">
      <alignment horizontal="left" vertical="top" wrapText="1"/>
    </xf>
    <xf numFmtId="0" fontId="13" fillId="0" borderId="1" xfId="0" applyNumberFormat="1" applyFont="1" applyFill="1" applyBorder="1" applyAlignment="1">
      <alignment horizontal="center" vertical="center" wrapText="1" readingOrder="1"/>
    </xf>
    <xf numFmtId="0" fontId="13" fillId="0" borderId="0" xfId="0" applyNumberFormat="1" applyFont="1" applyFill="1" applyBorder="1" applyAlignment="1">
      <alignment horizontal="center" vertical="center" wrapText="1" readingOrder="1"/>
    </xf>
    <xf numFmtId="0" fontId="7" fillId="0" borderId="1" xfId="0" applyNumberFormat="1" applyFont="1" applyFill="1" applyBorder="1" applyAlignment="1">
      <alignment horizontal="center" vertical="top" wrapText="1" readingOrder="1"/>
    </xf>
    <xf numFmtId="0" fontId="7" fillId="0" borderId="0" xfId="0" applyNumberFormat="1" applyFont="1" applyFill="1" applyBorder="1" applyAlignment="1">
      <alignment horizontal="center" vertical="top" wrapText="1" readingOrder="1"/>
    </xf>
  </cellXfs>
  <cellStyles count="15">
    <cellStyle name="Millares" xfId="1" builtinId="3"/>
    <cellStyle name="Millares 2" xfId="2" xr:uid="{00000000-0005-0000-0000-000001000000}"/>
    <cellStyle name="Millares 2 2" xfId="3" xr:uid="{00000000-0005-0000-0000-000002000000}"/>
    <cellStyle name="Millares 3" xfId="4" xr:uid="{00000000-0005-0000-0000-000003000000}"/>
    <cellStyle name="Millares 3 2" xfId="5" xr:uid="{00000000-0005-0000-0000-000004000000}"/>
    <cellStyle name="Moneda 2" xfId="6" xr:uid="{00000000-0005-0000-0000-000005000000}"/>
    <cellStyle name="Normal" xfId="0" builtinId="0"/>
    <cellStyle name="Normal 2" xfId="7" xr:uid="{00000000-0005-0000-0000-000007000000}"/>
    <cellStyle name="Normal 2 2" xfId="8" xr:uid="{00000000-0005-0000-0000-000008000000}"/>
    <cellStyle name="Normal 2 2 2" xfId="9" xr:uid="{00000000-0005-0000-0000-000009000000}"/>
    <cellStyle name="Normal 2 3" xfId="10" xr:uid="{00000000-0005-0000-0000-00000A000000}"/>
    <cellStyle name="Normal 3" xfId="11" xr:uid="{00000000-0005-0000-0000-00000B000000}"/>
    <cellStyle name="Normal 3 2" xfId="12" xr:uid="{00000000-0005-0000-0000-00000C000000}"/>
    <cellStyle name="Porcentaje 2" xfId="13" xr:uid="{00000000-0005-0000-0000-00000D000000}"/>
    <cellStyle name="Porcentual 2" xfId="14" xr:uid="{00000000-0005-0000-0000-00000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358588</xdr:colOff>
      <xdr:row>7</xdr:row>
      <xdr:rowOff>0</xdr:rowOff>
    </xdr:to>
    <xdr:pic>
      <xdr:nvPicPr>
        <xdr:cNvPr id="2" name="Picture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0" y="0"/>
          <a:ext cx="358588" cy="1897587"/>
        </a:xfrm>
        <a:prstGeom prst="rect">
          <a:avLst/>
        </a:prstGeom>
      </xdr:spPr>
    </xdr:pic>
    <xdr:clientData/>
  </xdr:twoCellAnchor>
  <xdr:twoCellAnchor editAs="oneCell">
    <xdr:from>
      <xdr:col>2</xdr:col>
      <xdr:colOff>0</xdr:colOff>
      <xdr:row>1</xdr:row>
      <xdr:rowOff>302559</xdr:rowOff>
    </xdr:from>
    <xdr:to>
      <xdr:col>2</xdr:col>
      <xdr:colOff>2801</xdr:colOff>
      <xdr:row>4</xdr:row>
      <xdr:rowOff>28014</xdr:rowOff>
    </xdr:to>
    <xdr:pic>
      <xdr:nvPicPr>
        <xdr:cNvPr id="3" name="2 Imagen" descr="logo hacienda.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2684369" y="693084"/>
          <a:ext cx="2801" cy="525555"/>
        </a:xfrm>
        <a:prstGeom prst="rect">
          <a:avLst/>
        </a:prstGeom>
        <a:noFill/>
        <a:ln w="9525">
          <a:noFill/>
          <a:miter lim="800000"/>
          <a:headEnd/>
          <a:tailEnd/>
        </a:ln>
      </xdr:spPr>
    </xdr:pic>
    <xdr:clientData/>
  </xdr:twoCellAnchor>
  <xdr:oneCellAnchor>
    <xdr:from>
      <xdr:col>1</xdr:col>
      <xdr:colOff>119743</xdr:colOff>
      <xdr:row>1</xdr:row>
      <xdr:rowOff>276224</xdr:rowOff>
    </xdr:from>
    <xdr:ext cx="796439" cy="790975"/>
    <xdr:pic>
      <xdr:nvPicPr>
        <xdr:cNvPr id="6" name="4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95993" y="466724"/>
          <a:ext cx="796439" cy="790975"/>
        </a:xfrm>
        <a:prstGeom prst="rect">
          <a:avLst/>
        </a:prstGeom>
      </xdr:spPr>
    </xdr:pic>
    <xdr:clientData/>
  </xdr:oneCellAnchor>
  <xdr:oneCellAnchor>
    <xdr:from>
      <xdr:col>10</xdr:col>
      <xdr:colOff>532079</xdr:colOff>
      <xdr:row>1</xdr:row>
      <xdr:rowOff>182119</xdr:rowOff>
    </xdr:from>
    <xdr:ext cx="1391971" cy="713231"/>
    <xdr:pic>
      <xdr:nvPicPr>
        <xdr:cNvPr id="7" name="3 Imagen">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048054" y="372619"/>
          <a:ext cx="1391971" cy="71323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336176</xdr:colOff>
      <xdr:row>9</xdr:row>
      <xdr:rowOff>112619</xdr:rowOff>
    </xdr:to>
    <xdr:pic>
      <xdr:nvPicPr>
        <xdr:cNvPr id="4" name="Picture 10">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stretch>
          <a:fillRect/>
        </a:stretch>
      </xdr:blipFill>
      <xdr:spPr>
        <a:xfrm>
          <a:off x="0" y="0"/>
          <a:ext cx="336176" cy="2122394"/>
        </a:xfrm>
        <a:prstGeom prst="rect">
          <a:avLst/>
        </a:prstGeom>
      </xdr:spPr>
    </xdr:pic>
    <xdr:clientData/>
  </xdr:twoCellAnchor>
  <xdr:oneCellAnchor>
    <xdr:from>
      <xdr:col>1</xdr:col>
      <xdr:colOff>11206</xdr:colOff>
      <xdr:row>0</xdr:row>
      <xdr:rowOff>0</xdr:rowOff>
    </xdr:from>
    <xdr:ext cx="1915583" cy="903184"/>
    <xdr:pic>
      <xdr:nvPicPr>
        <xdr:cNvPr id="3" name="Imagen 4">
          <a:extLst>
            <a:ext uri="{FF2B5EF4-FFF2-40B4-BE49-F238E27FC236}">
              <a16:creationId xmlns:a16="http://schemas.microsoft.com/office/drawing/2014/main" id="{532B2C13-271B-4F11-BA82-6297273B30C3}"/>
            </a:ext>
          </a:extLst>
        </xdr:cNvPr>
        <xdr:cNvPicPr>
          <a:picLocks noChangeAspect="1"/>
        </xdr:cNvPicPr>
      </xdr:nvPicPr>
      <xdr:blipFill>
        <a:blip xmlns:r="http://schemas.openxmlformats.org/officeDocument/2006/relationships" r:embed="rId2"/>
        <a:stretch>
          <a:fillRect/>
        </a:stretch>
      </xdr:blipFill>
      <xdr:spPr>
        <a:xfrm>
          <a:off x="493059" y="0"/>
          <a:ext cx="1915583" cy="903184"/>
        </a:xfrm>
        <a:prstGeom prst="rect">
          <a:avLst/>
        </a:prstGeom>
      </xdr:spPr>
    </xdr:pic>
    <xdr:clientData/>
  </xdr:oneCellAnchor>
  <xdr:oneCellAnchor>
    <xdr:from>
      <xdr:col>7</xdr:col>
      <xdr:colOff>44824</xdr:colOff>
      <xdr:row>0</xdr:row>
      <xdr:rowOff>0</xdr:rowOff>
    </xdr:from>
    <xdr:ext cx="2076010" cy="1026583"/>
    <xdr:pic>
      <xdr:nvPicPr>
        <xdr:cNvPr id="5" name="Imagen 4">
          <a:extLst>
            <a:ext uri="{FF2B5EF4-FFF2-40B4-BE49-F238E27FC236}">
              <a16:creationId xmlns:a16="http://schemas.microsoft.com/office/drawing/2014/main" id="{C508970A-D1F8-41A1-94E2-0B045A6A3F3E}"/>
            </a:ext>
          </a:extLst>
        </xdr:cNvPr>
        <xdr:cNvPicPr>
          <a:picLocks noChangeAspect="1"/>
        </xdr:cNvPicPr>
      </xdr:nvPicPr>
      <xdr:blipFill>
        <a:blip xmlns:r="http://schemas.openxmlformats.org/officeDocument/2006/relationships" r:embed="rId3"/>
        <a:stretch>
          <a:fillRect/>
        </a:stretch>
      </xdr:blipFill>
      <xdr:spPr>
        <a:xfrm>
          <a:off x="9368118" y="0"/>
          <a:ext cx="2076010" cy="1026583"/>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B1:L104"/>
  <sheetViews>
    <sheetView showGridLines="0" topLeftCell="A58" zoomScale="80" zoomScaleNormal="80" workbookViewId="0">
      <selection activeCell="N95" sqref="N95"/>
    </sheetView>
  </sheetViews>
  <sheetFormatPr baseColWidth="10" defaultColWidth="13.28515625" defaultRowHeight="15" x14ac:dyDescent="0.25"/>
  <cols>
    <col min="1" max="1" width="7.28515625" style="14" customWidth="1"/>
    <col min="2" max="2" width="64.140625" style="14" customWidth="1"/>
    <col min="3" max="12" width="13.28515625" style="19"/>
    <col min="13" max="16384" width="13.28515625" style="14"/>
  </cols>
  <sheetData>
    <row r="1" spans="2:12" x14ac:dyDescent="0.25">
      <c r="C1" s="16"/>
      <c r="D1" s="16"/>
      <c r="E1" s="16"/>
      <c r="F1" s="16"/>
      <c r="G1" s="16"/>
      <c r="H1" s="16"/>
      <c r="I1" s="16"/>
      <c r="J1" s="16"/>
      <c r="K1" s="16"/>
      <c r="L1" s="16"/>
    </row>
    <row r="2" spans="2:12" ht="26.25" x14ac:dyDescent="0.25">
      <c r="B2" s="37" t="s">
        <v>0</v>
      </c>
      <c r="C2" s="38"/>
      <c r="D2" s="38"/>
      <c r="E2" s="38"/>
      <c r="F2" s="38"/>
      <c r="G2" s="38"/>
      <c r="H2" s="38"/>
      <c r="I2" s="38"/>
      <c r="J2" s="38"/>
      <c r="K2" s="38"/>
      <c r="L2" s="38"/>
    </row>
    <row r="3" spans="2:12" ht="21" x14ac:dyDescent="0.25">
      <c r="B3" s="35" t="s">
        <v>1</v>
      </c>
      <c r="C3" s="36"/>
      <c r="D3" s="36"/>
      <c r="E3" s="36"/>
      <c r="F3" s="36"/>
      <c r="G3" s="36"/>
      <c r="H3" s="36"/>
      <c r="I3" s="36"/>
      <c r="J3" s="36"/>
      <c r="K3" s="36"/>
      <c r="L3" s="36"/>
    </row>
    <row r="4" spans="2:12" ht="15.75" x14ac:dyDescent="0.25">
      <c r="B4" s="39" t="s">
        <v>2</v>
      </c>
      <c r="C4" s="40"/>
      <c r="D4" s="40"/>
      <c r="E4" s="40"/>
      <c r="F4" s="40"/>
      <c r="G4" s="40"/>
      <c r="H4" s="40"/>
      <c r="I4" s="40"/>
      <c r="J4" s="40"/>
      <c r="K4" s="40"/>
      <c r="L4" s="40"/>
    </row>
    <row r="5" spans="2:12" ht="15.75" x14ac:dyDescent="0.25">
      <c r="B5" s="39" t="s">
        <v>3</v>
      </c>
      <c r="C5" s="40"/>
      <c r="D5" s="40"/>
      <c r="E5" s="40"/>
      <c r="F5" s="40"/>
      <c r="G5" s="40"/>
      <c r="H5" s="40"/>
      <c r="I5" s="40"/>
      <c r="J5" s="40"/>
      <c r="K5" s="40"/>
      <c r="L5" s="40"/>
    </row>
    <row r="6" spans="2:12" ht="15.75" x14ac:dyDescent="0.25">
      <c r="B6" s="39" t="s">
        <v>4</v>
      </c>
      <c r="C6" s="40"/>
      <c r="D6" s="40"/>
      <c r="E6" s="40"/>
      <c r="F6" s="40"/>
      <c r="G6" s="40"/>
      <c r="H6" s="40"/>
      <c r="I6" s="40"/>
      <c r="J6" s="40"/>
      <c r="K6" s="40"/>
      <c r="L6" s="40"/>
    </row>
    <row r="7" spans="2:12" x14ac:dyDescent="0.25">
      <c r="B7" s="26" t="s">
        <v>5</v>
      </c>
      <c r="C7" s="17"/>
      <c r="D7" s="17"/>
      <c r="E7" s="17"/>
      <c r="F7" s="17"/>
      <c r="G7" s="17"/>
      <c r="H7" s="17"/>
      <c r="I7" s="17"/>
      <c r="J7" s="17"/>
      <c r="K7" s="17"/>
      <c r="L7" s="17"/>
    </row>
    <row r="8" spans="2:12" ht="30.75" customHeight="1" x14ac:dyDescent="0.25">
      <c r="B8" s="6" t="s">
        <v>6</v>
      </c>
      <c r="C8" s="7">
        <v>2004</v>
      </c>
      <c r="D8" s="7">
        <v>2005</v>
      </c>
      <c r="E8" s="7">
        <v>2006</v>
      </c>
      <c r="F8" s="7">
        <v>2007</v>
      </c>
      <c r="G8" s="7">
        <v>2008</v>
      </c>
      <c r="H8" s="7">
        <v>2009</v>
      </c>
      <c r="I8" s="7">
        <v>2010</v>
      </c>
      <c r="J8" s="7">
        <v>2011</v>
      </c>
      <c r="K8" s="7">
        <v>2012</v>
      </c>
      <c r="L8" s="7">
        <v>2013</v>
      </c>
    </row>
    <row r="9" spans="2:12" s="10" customFormat="1" x14ac:dyDescent="0.25">
      <c r="B9" s="11" t="s">
        <v>7</v>
      </c>
      <c r="C9" s="21">
        <v>1445.5832769000003</v>
      </c>
      <c r="D9" s="21">
        <v>2634.6749183399997</v>
      </c>
      <c r="E9" s="21">
        <v>3712.0936146899994</v>
      </c>
      <c r="F9" s="21">
        <v>4308.2536483800013</v>
      </c>
      <c r="G9" s="21">
        <v>4883.0150777300005</v>
      </c>
      <c r="H9" s="21">
        <v>5033.01491283</v>
      </c>
      <c r="I9" s="21">
        <v>4953.7815577600004</v>
      </c>
      <c r="J9" s="21">
        <v>5026.6890554899992</v>
      </c>
      <c r="K9" s="21">
        <v>5701.9645640400004</v>
      </c>
      <c r="L9" s="21">
        <v>5742.7368057700178</v>
      </c>
    </row>
    <row r="10" spans="2:12" x14ac:dyDescent="0.25">
      <c r="B10" s="18" t="s">
        <v>8</v>
      </c>
      <c r="C10" s="25">
        <v>1197.6491325400002</v>
      </c>
      <c r="D10" s="25">
        <v>2293.6291427399997</v>
      </c>
      <c r="E10" s="25">
        <v>3107.7716752499996</v>
      </c>
      <c r="F10" s="25">
        <v>3763.3151417000008</v>
      </c>
      <c r="G10" s="25">
        <v>4499.1341915200001</v>
      </c>
      <c r="H10" s="25">
        <v>4649.1340502900002</v>
      </c>
      <c r="I10" s="25">
        <v>4627.1820877600003</v>
      </c>
      <c r="J10" s="25">
        <v>4743.5146146499992</v>
      </c>
      <c r="K10" s="25">
        <v>5391.85602191</v>
      </c>
      <c r="L10" s="25">
        <v>5613.3180497300182</v>
      </c>
    </row>
    <row r="11" spans="2:12" x14ac:dyDescent="0.25">
      <c r="B11" s="18" t="s">
        <v>9</v>
      </c>
      <c r="C11" s="25">
        <v>247.93414436000003</v>
      </c>
      <c r="D11" s="25">
        <v>341.04577560000001</v>
      </c>
      <c r="E11" s="25">
        <v>604.32193943999994</v>
      </c>
      <c r="F11" s="25">
        <v>544.93850668000005</v>
      </c>
      <c r="G11" s="25">
        <v>383.88088621000003</v>
      </c>
      <c r="H11" s="25">
        <v>383.88086254000007</v>
      </c>
      <c r="I11" s="25">
        <v>326.59947</v>
      </c>
      <c r="J11" s="25">
        <v>283.17444083999999</v>
      </c>
      <c r="K11" s="25">
        <v>310.10854212999999</v>
      </c>
      <c r="L11" s="25">
        <v>129.41875604000003</v>
      </c>
    </row>
    <row r="12" spans="2:12" s="10" customFormat="1" x14ac:dyDescent="0.25">
      <c r="B12" s="11" t="s">
        <v>10</v>
      </c>
      <c r="C12" s="21">
        <v>21996.788716670009</v>
      </c>
      <c r="D12" s="21">
        <v>30778.169692050007</v>
      </c>
      <c r="E12" s="21">
        <v>29913.390947039999</v>
      </c>
      <c r="F12" s="21">
        <v>33595.201614679987</v>
      </c>
      <c r="G12" s="21">
        <v>36079.041296149997</v>
      </c>
      <c r="H12" s="21">
        <v>33523.968244609998</v>
      </c>
      <c r="I12" s="21">
        <v>42789.96681398998</v>
      </c>
      <c r="J12" s="21">
        <v>35639.440614759995</v>
      </c>
      <c r="K12" s="21">
        <v>56722.65929851</v>
      </c>
      <c r="L12" s="21">
        <v>41160.833191299949</v>
      </c>
    </row>
    <row r="13" spans="2:12" x14ac:dyDescent="0.25">
      <c r="B13" s="18" t="s">
        <v>8</v>
      </c>
      <c r="C13" s="25">
        <v>9563.401006150003</v>
      </c>
      <c r="D13" s="25">
        <v>16108.51094233</v>
      </c>
      <c r="E13" s="25">
        <v>16028.998667790001</v>
      </c>
      <c r="F13" s="25">
        <v>18412.030446569988</v>
      </c>
      <c r="G13" s="25">
        <v>20779.594314649996</v>
      </c>
      <c r="H13" s="25">
        <v>22970.595069729996</v>
      </c>
      <c r="I13" s="25">
        <v>25645.206162629987</v>
      </c>
      <c r="J13" s="25">
        <v>25372.162104449999</v>
      </c>
      <c r="K13" s="25">
        <v>31648.634925549999</v>
      </c>
      <c r="L13" s="25">
        <v>30479.592316319948</v>
      </c>
    </row>
    <row r="14" spans="2:12" x14ac:dyDescent="0.25">
      <c r="B14" s="18" t="s">
        <v>9</v>
      </c>
      <c r="C14" s="25">
        <v>12433.387710520004</v>
      </c>
      <c r="D14" s="25">
        <v>14669.658749720007</v>
      </c>
      <c r="E14" s="25">
        <v>13884.392279249998</v>
      </c>
      <c r="F14" s="25">
        <v>15183.171168109999</v>
      </c>
      <c r="G14" s="25">
        <v>15299.446981500005</v>
      </c>
      <c r="H14" s="25">
        <v>10553.37317488</v>
      </c>
      <c r="I14" s="25">
        <v>17144.760651359993</v>
      </c>
      <c r="J14" s="25">
        <v>10267.27851031</v>
      </c>
      <c r="K14" s="25">
        <v>25074.024372959997</v>
      </c>
      <c r="L14" s="25">
        <v>10681.240874980002</v>
      </c>
    </row>
    <row r="15" spans="2:12" s="10" customFormat="1" x14ac:dyDescent="0.25">
      <c r="B15" s="11" t="s">
        <v>11</v>
      </c>
      <c r="C15" s="21">
        <v>9663.6154767399985</v>
      </c>
      <c r="D15" s="21">
        <v>15964.43147781</v>
      </c>
      <c r="E15" s="21">
        <v>19033.101100840002</v>
      </c>
      <c r="F15" s="21">
        <v>20575.569688799995</v>
      </c>
      <c r="G15" s="21">
        <v>22960.292027229989</v>
      </c>
      <c r="H15" s="21">
        <v>23501.09387199</v>
      </c>
      <c r="I15" s="21">
        <v>23816.039213309999</v>
      </c>
      <c r="J15" s="21">
        <v>24564.673408079991</v>
      </c>
      <c r="K15" s="21">
        <v>26267.80763755001</v>
      </c>
      <c r="L15" s="21">
        <v>28865.244063009981</v>
      </c>
    </row>
    <row r="16" spans="2:12" x14ac:dyDescent="0.25">
      <c r="B16" s="18" t="s">
        <v>8</v>
      </c>
      <c r="C16" s="25">
        <v>7379.5913762399978</v>
      </c>
      <c r="D16" s="25">
        <v>11204.22519295</v>
      </c>
      <c r="E16" s="25">
        <v>13832.259325230001</v>
      </c>
      <c r="F16" s="25">
        <v>15146.735733829997</v>
      </c>
      <c r="G16" s="25">
        <v>16769.935454879989</v>
      </c>
      <c r="H16" s="25">
        <v>17373.5751513</v>
      </c>
      <c r="I16" s="25">
        <v>17695.79876836</v>
      </c>
      <c r="J16" s="25">
        <v>18413.742063139991</v>
      </c>
      <c r="K16" s="25">
        <v>19944.775063850007</v>
      </c>
      <c r="L16" s="25">
        <v>21852.373051879982</v>
      </c>
    </row>
    <row r="17" spans="2:12" x14ac:dyDescent="0.25">
      <c r="B17" s="18" t="s">
        <v>9</v>
      </c>
      <c r="C17" s="25">
        <v>2284.0241005000003</v>
      </c>
      <c r="D17" s="25">
        <v>4760.2062848599999</v>
      </c>
      <c r="E17" s="25">
        <v>5200.8417756100007</v>
      </c>
      <c r="F17" s="25">
        <v>5428.8339549699986</v>
      </c>
      <c r="G17" s="25">
        <v>6190.3565723499996</v>
      </c>
      <c r="H17" s="25">
        <v>6127.51872069</v>
      </c>
      <c r="I17" s="25">
        <v>6120.24044495</v>
      </c>
      <c r="J17" s="25">
        <v>6150.9313449400006</v>
      </c>
      <c r="K17" s="25">
        <v>6323.0325737000021</v>
      </c>
      <c r="L17" s="25">
        <v>7012.8710111299988</v>
      </c>
    </row>
    <row r="18" spans="2:12" s="10" customFormat="1" x14ac:dyDescent="0.25">
      <c r="B18" s="11" t="s">
        <v>12</v>
      </c>
      <c r="C18" s="21">
        <v>6436.0654509800024</v>
      </c>
      <c r="D18" s="21">
        <v>8305.0666115300046</v>
      </c>
      <c r="E18" s="21">
        <v>8620.7914420400066</v>
      </c>
      <c r="F18" s="21">
        <v>9153.3144390599991</v>
      </c>
      <c r="G18" s="21">
        <v>11629.264690899996</v>
      </c>
      <c r="H18" s="21">
        <v>11587.429378899997</v>
      </c>
      <c r="I18" s="21">
        <v>13238.534126800001</v>
      </c>
      <c r="J18" s="21">
        <v>13326.199122489998</v>
      </c>
      <c r="K18" s="21">
        <v>15584.289783289996</v>
      </c>
      <c r="L18" s="21">
        <v>16028.402801269984</v>
      </c>
    </row>
    <row r="19" spans="2:12" x14ac:dyDescent="0.25">
      <c r="B19" s="18" t="s">
        <v>8</v>
      </c>
      <c r="C19" s="25">
        <v>5522.806718650002</v>
      </c>
      <c r="D19" s="25">
        <v>7734.2441242100049</v>
      </c>
      <c r="E19" s="25">
        <v>8493.6742058400068</v>
      </c>
      <c r="F19" s="25">
        <v>9074.1618382199995</v>
      </c>
      <c r="G19" s="25">
        <v>9925.8872879799965</v>
      </c>
      <c r="H19" s="25">
        <v>11167.438122459997</v>
      </c>
      <c r="I19" s="25">
        <v>11759.5007157</v>
      </c>
      <c r="J19" s="25">
        <v>12798.471641409997</v>
      </c>
      <c r="K19" s="25">
        <v>15072.214773829995</v>
      </c>
      <c r="L19" s="25">
        <v>15879.033098589984</v>
      </c>
    </row>
    <row r="20" spans="2:12" x14ac:dyDescent="0.25">
      <c r="B20" s="18" t="s">
        <v>9</v>
      </c>
      <c r="C20" s="25">
        <v>913.25873233000016</v>
      </c>
      <c r="D20" s="25">
        <v>570.82248732000005</v>
      </c>
      <c r="E20" s="25">
        <v>127.11723620000001</v>
      </c>
      <c r="F20" s="25">
        <v>79.152600840000005</v>
      </c>
      <c r="G20" s="25">
        <v>1703.3774029200003</v>
      </c>
      <c r="H20" s="25">
        <v>419.99125643999997</v>
      </c>
      <c r="I20" s="25">
        <v>1479.0334111000004</v>
      </c>
      <c r="J20" s="25">
        <v>527.72748107999996</v>
      </c>
      <c r="K20" s="25">
        <v>512.07500946000005</v>
      </c>
      <c r="L20" s="25">
        <v>149.36970268000005</v>
      </c>
    </row>
    <row r="21" spans="2:12" s="10" customFormat="1" x14ac:dyDescent="0.25">
      <c r="B21" s="11" t="s">
        <v>13</v>
      </c>
      <c r="C21" s="21">
        <v>1487.9833057199996</v>
      </c>
      <c r="D21" s="21">
        <v>1926.3912982400009</v>
      </c>
      <c r="E21" s="21">
        <v>2358.0061422400008</v>
      </c>
      <c r="F21" s="21">
        <v>2818.6304097399993</v>
      </c>
      <c r="G21" s="21">
        <v>3348.5657943599995</v>
      </c>
      <c r="H21" s="21">
        <v>4105.4128902799994</v>
      </c>
      <c r="I21" s="21">
        <v>4462.61045448</v>
      </c>
      <c r="J21" s="21">
        <v>5375.7510449399997</v>
      </c>
      <c r="K21" s="21">
        <v>6095.8741064300002</v>
      </c>
      <c r="L21" s="21">
        <v>6027.0146831100037</v>
      </c>
    </row>
    <row r="22" spans="2:12" x14ac:dyDescent="0.25">
      <c r="B22" s="18" t="s">
        <v>8</v>
      </c>
      <c r="C22" s="25">
        <v>1481.3578757099997</v>
      </c>
      <c r="D22" s="25">
        <v>1853.6562741500009</v>
      </c>
      <c r="E22" s="25">
        <v>2289.1572501500009</v>
      </c>
      <c r="F22" s="25">
        <v>2702.8967988599993</v>
      </c>
      <c r="G22" s="25">
        <v>3195.7433603799996</v>
      </c>
      <c r="H22" s="25">
        <v>4001.5476464699996</v>
      </c>
      <c r="I22" s="25">
        <v>4374.6083804500004</v>
      </c>
      <c r="J22" s="25">
        <v>5335.0712998899999</v>
      </c>
      <c r="K22" s="25">
        <v>6069.07064601</v>
      </c>
      <c r="L22" s="25">
        <v>6000.727760290004</v>
      </c>
    </row>
    <row r="23" spans="2:12" x14ac:dyDescent="0.25">
      <c r="B23" s="18" t="s">
        <v>9</v>
      </c>
      <c r="C23" s="25">
        <v>6.6254300099999996</v>
      </c>
      <c r="D23" s="25">
        <v>72.735024089999982</v>
      </c>
      <c r="E23" s="25">
        <v>68.848892089999993</v>
      </c>
      <c r="F23" s="25">
        <v>115.73361088000001</v>
      </c>
      <c r="G23" s="25">
        <v>152.82243398</v>
      </c>
      <c r="H23" s="25">
        <v>103.86524381</v>
      </c>
      <c r="I23" s="25">
        <v>88.002074029999989</v>
      </c>
      <c r="J23" s="25">
        <v>40.679745049999994</v>
      </c>
      <c r="K23" s="25">
        <v>26.80346042</v>
      </c>
      <c r="L23" s="25">
        <v>26.286922819999997</v>
      </c>
    </row>
    <row r="24" spans="2:12" s="10" customFormat="1" x14ac:dyDescent="0.25">
      <c r="B24" s="11" t="s">
        <v>14</v>
      </c>
      <c r="C24" s="21">
        <v>5417.615316909998</v>
      </c>
      <c r="D24" s="21">
        <v>6025.6440590899983</v>
      </c>
      <c r="E24" s="21">
        <v>9193.7689018100027</v>
      </c>
      <c r="F24" s="21">
        <v>9596.4256906900009</v>
      </c>
      <c r="G24" s="21">
        <v>15846.65720722</v>
      </c>
      <c r="H24" s="21">
        <v>14384.32083423</v>
      </c>
      <c r="I24" s="21">
        <v>8430.8499541500059</v>
      </c>
      <c r="J24" s="21">
        <v>8537.1502613199973</v>
      </c>
      <c r="K24" s="21">
        <v>10921.547660499995</v>
      </c>
      <c r="L24" s="21">
        <v>10632.264801139996</v>
      </c>
    </row>
    <row r="25" spans="2:12" x14ac:dyDescent="0.25">
      <c r="B25" s="18" t="s">
        <v>8</v>
      </c>
      <c r="C25" s="25">
        <v>4383.7778976299978</v>
      </c>
      <c r="D25" s="25">
        <v>3884.1327444799977</v>
      </c>
      <c r="E25" s="25">
        <v>6452.445920340002</v>
      </c>
      <c r="F25" s="25">
        <v>5703.4459420000003</v>
      </c>
      <c r="G25" s="25">
        <v>6293.0879997699994</v>
      </c>
      <c r="H25" s="25">
        <v>7398.0364420200003</v>
      </c>
      <c r="I25" s="25">
        <v>7917.9087646100061</v>
      </c>
      <c r="J25" s="25">
        <v>7892.2568822799976</v>
      </c>
      <c r="K25" s="25">
        <v>9302.3420111399937</v>
      </c>
      <c r="L25" s="25">
        <v>10190.851594029997</v>
      </c>
    </row>
    <row r="26" spans="2:12" x14ac:dyDescent="0.25">
      <c r="B26" s="18" t="s">
        <v>9</v>
      </c>
      <c r="C26" s="25">
        <v>1033.8374192799999</v>
      </c>
      <c r="D26" s="25">
        <v>2141.5113146100011</v>
      </c>
      <c r="E26" s="25">
        <v>2741.3229814699998</v>
      </c>
      <c r="F26" s="25">
        <v>3892.9797486900002</v>
      </c>
      <c r="G26" s="25">
        <v>9553.5692074500002</v>
      </c>
      <c r="H26" s="25">
        <v>6986.2843922100001</v>
      </c>
      <c r="I26" s="25">
        <v>512.94118953999987</v>
      </c>
      <c r="J26" s="25">
        <v>644.8933790399999</v>
      </c>
      <c r="K26" s="25">
        <v>1619.2056493600007</v>
      </c>
      <c r="L26" s="25">
        <v>441.41320710999992</v>
      </c>
    </row>
    <row r="27" spans="2:12" s="10" customFormat="1" x14ac:dyDescent="0.25">
      <c r="B27" s="11" t="s">
        <v>15</v>
      </c>
      <c r="C27" s="21">
        <v>11780.924668130003</v>
      </c>
      <c r="D27" s="21">
        <v>15875.842319990003</v>
      </c>
      <c r="E27" s="21">
        <v>17923.986284380004</v>
      </c>
      <c r="F27" s="21">
        <v>24323.822590169999</v>
      </c>
      <c r="G27" s="21">
        <v>28785.166452960009</v>
      </c>
      <c r="H27" s="21">
        <v>31705.034953850012</v>
      </c>
      <c r="I27" s="21">
        <v>35266.941054100003</v>
      </c>
      <c r="J27" s="21">
        <v>39054.046133830001</v>
      </c>
      <c r="K27" s="21">
        <v>50295.469058509989</v>
      </c>
      <c r="L27" s="21">
        <v>95049.998215459957</v>
      </c>
    </row>
    <row r="28" spans="2:12" x14ac:dyDescent="0.25">
      <c r="B28" s="18" t="s">
        <v>8</v>
      </c>
      <c r="C28" s="25">
        <v>10777.588293240004</v>
      </c>
      <c r="D28" s="25">
        <v>14397.336875660003</v>
      </c>
      <c r="E28" s="25">
        <v>15853.505401480003</v>
      </c>
      <c r="F28" s="25">
        <v>20118.631848969999</v>
      </c>
      <c r="G28" s="25">
        <v>23569.81851839001</v>
      </c>
      <c r="H28" s="25">
        <v>28624.342755430014</v>
      </c>
      <c r="I28" s="25">
        <v>30608.526727130004</v>
      </c>
      <c r="J28" s="25">
        <v>34704.61016525</v>
      </c>
      <c r="K28" s="25">
        <v>42692.451651239993</v>
      </c>
      <c r="L28" s="25">
        <v>61277.808904479942</v>
      </c>
    </row>
    <row r="29" spans="2:12" x14ac:dyDescent="0.25">
      <c r="B29" s="18" t="s">
        <v>9</v>
      </c>
      <c r="C29" s="25">
        <v>1003.3363748899999</v>
      </c>
      <c r="D29" s="25">
        <v>1478.50544433</v>
      </c>
      <c r="E29" s="25">
        <v>2070.4808829000003</v>
      </c>
      <c r="F29" s="25">
        <v>4205.190741200001</v>
      </c>
      <c r="G29" s="25">
        <v>5215.3479345700007</v>
      </c>
      <c r="H29" s="25">
        <v>3080.6921984199985</v>
      </c>
      <c r="I29" s="25">
        <v>4658.4143269699989</v>
      </c>
      <c r="J29" s="25">
        <v>4349.4359685799991</v>
      </c>
      <c r="K29" s="25">
        <v>7603.0174072699965</v>
      </c>
      <c r="L29" s="25">
        <v>33772.189310980022</v>
      </c>
    </row>
    <row r="30" spans="2:12" s="10" customFormat="1" x14ac:dyDescent="0.25">
      <c r="B30" s="11" t="s">
        <v>16</v>
      </c>
      <c r="C30" s="21">
        <v>14943.291805410001</v>
      </c>
      <c r="D30" s="21">
        <v>18879.127504480002</v>
      </c>
      <c r="E30" s="21">
        <v>22363.78993065999</v>
      </c>
      <c r="F30" s="21">
        <v>26811.538362779997</v>
      </c>
      <c r="G30" s="21">
        <v>31147.829816329999</v>
      </c>
      <c r="H30" s="21">
        <v>30149.877163839999</v>
      </c>
      <c r="I30" s="21">
        <v>36412.705814960005</v>
      </c>
      <c r="J30" s="21">
        <v>42058.756662379987</v>
      </c>
      <c r="K30" s="21">
        <v>53328.195044859996</v>
      </c>
      <c r="L30" s="21">
        <v>52109.924083179969</v>
      </c>
    </row>
    <row r="31" spans="2:12" x14ac:dyDescent="0.25">
      <c r="B31" s="18" t="s">
        <v>8</v>
      </c>
      <c r="C31" s="25">
        <v>7709.4542604899998</v>
      </c>
      <c r="D31" s="25">
        <v>11510.933370970004</v>
      </c>
      <c r="E31" s="25">
        <v>15208.49104214999</v>
      </c>
      <c r="F31" s="25">
        <v>19085.389680199998</v>
      </c>
      <c r="G31" s="25">
        <v>21334.952384539996</v>
      </c>
      <c r="H31" s="25">
        <v>24860.168503159999</v>
      </c>
      <c r="I31" s="25">
        <v>27780.818597400001</v>
      </c>
      <c r="J31" s="25">
        <v>34483.581470369987</v>
      </c>
      <c r="K31" s="25">
        <v>39181.329802430002</v>
      </c>
      <c r="L31" s="25">
        <v>44816.100151349972</v>
      </c>
    </row>
    <row r="32" spans="2:12" x14ac:dyDescent="0.25">
      <c r="B32" s="18" t="s">
        <v>9</v>
      </c>
      <c r="C32" s="25">
        <v>7233.8375449200003</v>
      </c>
      <c r="D32" s="25">
        <v>7368.1941335099973</v>
      </c>
      <c r="E32" s="25">
        <v>7155.2988885100003</v>
      </c>
      <c r="F32" s="25">
        <v>7726.1486825800002</v>
      </c>
      <c r="G32" s="25">
        <v>9812.8774317900024</v>
      </c>
      <c r="H32" s="25">
        <v>5289.7086606800003</v>
      </c>
      <c r="I32" s="25">
        <v>8631.8872175600045</v>
      </c>
      <c r="J32" s="25">
        <v>7575.1751920100005</v>
      </c>
      <c r="K32" s="25">
        <v>14146.865242429998</v>
      </c>
      <c r="L32" s="25">
        <v>7293.8239318300002</v>
      </c>
    </row>
    <row r="33" spans="2:12" s="10" customFormat="1" x14ac:dyDescent="0.25">
      <c r="B33" s="11" t="s">
        <v>17</v>
      </c>
      <c r="C33" s="21">
        <v>761.21176019999996</v>
      </c>
      <c r="D33" s="21">
        <v>1293.5786147099998</v>
      </c>
      <c r="E33" s="21">
        <v>1453.9335269000001</v>
      </c>
      <c r="F33" s="21">
        <v>1806.7724342500001</v>
      </c>
      <c r="G33" s="21">
        <v>1769.5420226600002</v>
      </c>
      <c r="H33" s="21">
        <v>1832.135710980001</v>
      </c>
      <c r="I33" s="21">
        <v>1957.9969096499999</v>
      </c>
      <c r="J33" s="21">
        <v>1979.10293357</v>
      </c>
      <c r="K33" s="21">
        <v>2097.5857278799995</v>
      </c>
      <c r="L33" s="21">
        <v>2025.3146664699998</v>
      </c>
    </row>
    <row r="34" spans="2:12" x14ac:dyDescent="0.25">
      <c r="B34" s="18" t="s">
        <v>8</v>
      </c>
      <c r="C34" s="25">
        <v>542.56465977999994</v>
      </c>
      <c r="D34" s="25">
        <v>986.40997134999986</v>
      </c>
      <c r="E34" s="25">
        <v>1400.73047619</v>
      </c>
      <c r="F34" s="25">
        <v>1596.5592798600001</v>
      </c>
      <c r="G34" s="25">
        <v>1519.9002828500002</v>
      </c>
      <c r="H34" s="25">
        <v>1694.7063644000009</v>
      </c>
      <c r="I34" s="25">
        <v>1812.6163077199999</v>
      </c>
      <c r="J34" s="25">
        <v>1857.7191508400001</v>
      </c>
      <c r="K34" s="25">
        <v>1904.8870276599996</v>
      </c>
      <c r="L34" s="25">
        <v>1997.9433544299998</v>
      </c>
    </row>
    <row r="35" spans="2:12" x14ac:dyDescent="0.25">
      <c r="B35" s="18" t="s">
        <v>9</v>
      </c>
      <c r="C35" s="25">
        <v>218.64710041999999</v>
      </c>
      <c r="D35" s="25">
        <v>307.16864335999998</v>
      </c>
      <c r="E35" s="25">
        <v>53.203050709999999</v>
      </c>
      <c r="F35" s="25">
        <v>210.21315439</v>
      </c>
      <c r="G35" s="25">
        <v>249.64173980999999</v>
      </c>
      <c r="H35" s="25">
        <v>137.42934658000001</v>
      </c>
      <c r="I35" s="25">
        <v>145.38060192999998</v>
      </c>
      <c r="J35" s="25">
        <v>121.38378273000001</v>
      </c>
      <c r="K35" s="25">
        <v>192.69870022000001</v>
      </c>
      <c r="L35" s="25">
        <v>27.371312039999996</v>
      </c>
    </row>
    <row r="36" spans="2:12" s="10" customFormat="1" x14ac:dyDescent="0.25">
      <c r="B36" s="11" t="s">
        <v>18</v>
      </c>
      <c r="C36" s="21">
        <v>606.87617796000018</v>
      </c>
      <c r="D36" s="21">
        <v>720.53432262000001</v>
      </c>
      <c r="E36" s="21">
        <v>611.80776265999964</v>
      </c>
      <c r="F36" s="21">
        <v>958.06886076000001</v>
      </c>
      <c r="G36" s="21">
        <v>1276.26182578</v>
      </c>
      <c r="H36" s="21">
        <v>1443.9148692999995</v>
      </c>
      <c r="I36" s="21">
        <v>1216.0603724299999</v>
      </c>
      <c r="J36" s="21">
        <v>1407.7502249499998</v>
      </c>
      <c r="K36" s="21">
        <v>1657.766517</v>
      </c>
      <c r="L36" s="21">
        <v>1651.8200165600003</v>
      </c>
    </row>
    <row r="37" spans="2:12" x14ac:dyDescent="0.25">
      <c r="B37" s="18" t="s">
        <v>8</v>
      </c>
      <c r="C37" s="25">
        <v>444.33430470000019</v>
      </c>
      <c r="D37" s="25">
        <v>471.58677936999999</v>
      </c>
      <c r="E37" s="25">
        <v>538.09139667999966</v>
      </c>
      <c r="F37" s="25">
        <v>872.32718362000003</v>
      </c>
      <c r="G37" s="25">
        <v>1112.8147634299999</v>
      </c>
      <c r="H37" s="25">
        <v>1200.4130931399995</v>
      </c>
      <c r="I37" s="25">
        <v>953.84366957999998</v>
      </c>
      <c r="J37" s="25">
        <v>1259.5229561699998</v>
      </c>
      <c r="K37" s="25">
        <v>1502.46285719</v>
      </c>
      <c r="L37" s="25">
        <v>1579.9147391000004</v>
      </c>
    </row>
    <row r="38" spans="2:12" x14ac:dyDescent="0.25">
      <c r="B38" s="18" t="s">
        <v>9</v>
      </c>
      <c r="C38" s="25">
        <v>162.54187326000002</v>
      </c>
      <c r="D38" s="25">
        <v>248.94754325</v>
      </c>
      <c r="E38" s="25">
        <v>73.716365980000006</v>
      </c>
      <c r="F38" s="25">
        <v>85.741677140000007</v>
      </c>
      <c r="G38" s="25">
        <v>163.44706235000004</v>
      </c>
      <c r="H38" s="25">
        <v>243.50177616000005</v>
      </c>
      <c r="I38" s="25">
        <v>262.21670284999993</v>
      </c>
      <c r="J38" s="25">
        <v>148.22726877999997</v>
      </c>
      <c r="K38" s="25">
        <v>155.30365981000003</v>
      </c>
      <c r="L38" s="25">
        <v>71.905277460000008</v>
      </c>
    </row>
    <row r="39" spans="2:12" s="10" customFormat="1" x14ac:dyDescent="0.25">
      <c r="B39" s="11" t="s">
        <v>19</v>
      </c>
      <c r="C39" s="21">
        <v>3381.1870246700009</v>
      </c>
      <c r="D39" s="21">
        <v>5609.8149129900003</v>
      </c>
      <c r="E39" s="21">
        <v>5552.0485797500014</v>
      </c>
      <c r="F39" s="21">
        <v>6957.2714257899988</v>
      </c>
      <c r="G39" s="21">
        <v>9785.6016252500012</v>
      </c>
      <c r="H39" s="21">
        <v>7534.3777030399997</v>
      </c>
      <c r="I39" s="21">
        <v>7198.5014610300013</v>
      </c>
      <c r="J39" s="21">
        <v>7059.5642346599998</v>
      </c>
      <c r="K39" s="21">
        <v>9002.4365579000005</v>
      </c>
      <c r="L39" s="21">
        <v>9011.772270059997</v>
      </c>
    </row>
    <row r="40" spans="2:12" x14ac:dyDescent="0.25">
      <c r="B40" s="18" t="s">
        <v>8</v>
      </c>
      <c r="C40" s="25">
        <v>2713.713288630001</v>
      </c>
      <c r="D40" s="25">
        <v>3598.3481684000003</v>
      </c>
      <c r="E40" s="25">
        <v>4773.1613718000017</v>
      </c>
      <c r="F40" s="25">
        <v>5740.6023596299992</v>
      </c>
      <c r="G40" s="25">
        <v>8339.6429364600008</v>
      </c>
      <c r="H40" s="25">
        <v>6648.6590224900001</v>
      </c>
      <c r="I40" s="25">
        <v>6013.4570251500018</v>
      </c>
      <c r="J40" s="25">
        <v>6530.6042149799996</v>
      </c>
      <c r="K40" s="25">
        <v>7642.2291074300001</v>
      </c>
      <c r="L40" s="25">
        <v>7304.679398039998</v>
      </c>
    </row>
    <row r="41" spans="2:12" x14ac:dyDescent="0.25">
      <c r="B41" s="18" t="s">
        <v>9</v>
      </c>
      <c r="C41" s="25">
        <v>667.47373603999995</v>
      </c>
      <c r="D41" s="25">
        <v>2011.4667445900002</v>
      </c>
      <c r="E41" s="25">
        <v>778.88720794999995</v>
      </c>
      <c r="F41" s="25">
        <v>1216.6690661600001</v>
      </c>
      <c r="G41" s="25">
        <v>1445.9586887900002</v>
      </c>
      <c r="H41" s="25">
        <v>885.71868055000004</v>
      </c>
      <c r="I41" s="25">
        <v>1185.0444358799998</v>
      </c>
      <c r="J41" s="25">
        <v>528.96001967999996</v>
      </c>
      <c r="K41" s="25">
        <v>1360.2074504699999</v>
      </c>
      <c r="L41" s="25">
        <v>1707.0928720199995</v>
      </c>
    </row>
    <row r="42" spans="2:12" s="10" customFormat="1" x14ac:dyDescent="0.25">
      <c r="B42" s="11" t="s">
        <v>20</v>
      </c>
      <c r="C42" s="21">
        <v>2077.8362662600002</v>
      </c>
      <c r="D42" s="21">
        <v>7223.9305576100023</v>
      </c>
      <c r="E42" s="21">
        <v>7413.4173819999996</v>
      </c>
      <c r="F42" s="21">
        <v>22592.937374940004</v>
      </c>
      <c r="G42" s="21">
        <v>28851.259273360007</v>
      </c>
      <c r="H42" s="21">
        <v>22711.960749720005</v>
      </c>
      <c r="I42" s="21">
        <v>26936.122225750005</v>
      </c>
      <c r="J42" s="21">
        <v>33005.9478246</v>
      </c>
      <c r="K42" s="21">
        <v>68494.517937770026</v>
      </c>
      <c r="L42" s="21">
        <v>23165.754679160003</v>
      </c>
    </row>
    <row r="43" spans="2:12" x14ac:dyDescent="0.25">
      <c r="B43" s="18" t="s">
        <v>8</v>
      </c>
      <c r="C43" s="25">
        <v>826.07333789000018</v>
      </c>
      <c r="D43" s="25">
        <v>1022.0508126700003</v>
      </c>
      <c r="E43" s="25">
        <v>1346.1214024599999</v>
      </c>
      <c r="F43" s="25">
        <v>3924.0650569999984</v>
      </c>
      <c r="G43" s="25">
        <v>3692.7143483200002</v>
      </c>
      <c r="H43" s="25">
        <v>4425.1170637900013</v>
      </c>
      <c r="I43" s="25">
        <v>3769.0292960799993</v>
      </c>
      <c r="J43" s="25">
        <v>3681.1550081599985</v>
      </c>
      <c r="K43" s="25">
        <v>5880.1363613500007</v>
      </c>
      <c r="L43" s="25">
        <v>5960.288968820003</v>
      </c>
    </row>
    <row r="44" spans="2:12" x14ac:dyDescent="0.25">
      <c r="B44" s="18" t="s">
        <v>9</v>
      </c>
      <c r="C44" s="25">
        <v>1251.7629283700001</v>
      </c>
      <c r="D44" s="25">
        <v>6201.8797449400017</v>
      </c>
      <c r="E44" s="25">
        <v>6067.2959795399993</v>
      </c>
      <c r="F44" s="25">
        <v>18668.872317940004</v>
      </c>
      <c r="G44" s="25">
        <v>25158.544925040005</v>
      </c>
      <c r="H44" s="25">
        <v>18286.843685930005</v>
      </c>
      <c r="I44" s="25">
        <v>23167.092929670005</v>
      </c>
      <c r="J44" s="25">
        <v>29324.79281644</v>
      </c>
      <c r="K44" s="25">
        <v>62614.381576420019</v>
      </c>
      <c r="L44" s="25">
        <v>17205.465710340002</v>
      </c>
    </row>
    <row r="45" spans="2:12" s="10" customFormat="1" x14ac:dyDescent="0.25">
      <c r="B45" s="11" t="s">
        <v>21</v>
      </c>
      <c r="C45" s="21">
        <v>419.29245928</v>
      </c>
      <c r="D45" s="21">
        <v>984.79646262999972</v>
      </c>
      <c r="E45" s="21">
        <v>886.08099928000001</v>
      </c>
      <c r="F45" s="21">
        <v>1194.69002262</v>
      </c>
      <c r="G45" s="21">
        <v>1629.5943510900001</v>
      </c>
      <c r="H45" s="21">
        <v>1592.83744312</v>
      </c>
      <c r="I45" s="21">
        <v>1483.2508482799999</v>
      </c>
      <c r="J45" s="21">
        <v>1503.2968902800001</v>
      </c>
      <c r="K45" s="21">
        <v>4208.89329129</v>
      </c>
      <c r="L45" s="21">
        <v>3577.271812030001</v>
      </c>
    </row>
    <row r="46" spans="2:12" x14ac:dyDescent="0.25">
      <c r="B46" s="18" t="s">
        <v>8</v>
      </c>
      <c r="C46" s="25">
        <v>310.26557639999999</v>
      </c>
      <c r="D46" s="25">
        <v>367.73752870999994</v>
      </c>
      <c r="E46" s="25">
        <v>428.14118149000001</v>
      </c>
      <c r="F46" s="25">
        <v>572.17861932000005</v>
      </c>
      <c r="G46" s="25">
        <v>991.5822566400002</v>
      </c>
      <c r="H46" s="25">
        <v>809.40095761000009</v>
      </c>
      <c r="I46" s="25">
        <v>1000.40619583</v>
      </c>
      <c r="J46" s="25">
        <v>1299.1642871400002</v>
      </c>
      <c r="K46" s="25">
        <v>3497.4379644800001</v>
      </c>
      <c r="L46" s="25">
        <v>3399.7264185000008</v>
      </c>
    </row>
    <row r="47" spans="2:12" x14ac:dyDescent="0.25">
      <c r="B47" s="18" t="s">
        <v>9</v>
      </c>
      <c r="C47" s="25">
        <v>109.02688287999999</v>
      </c>
      <c r="D47" s="25">
        <v>617.05893391999984</v>
      </c>
      <c r="E47" s="25">
        <v>457.93981778999995</v>
      </c>
      <c r="F47" s="25">
        <v>622.51140329999998</v>
      </c>
      <c r="G47" s="25">
        <v>638.01209445000006</v>
      </c>
      <c r="H47" s="25">
        <v>783.43648551000001</v>
      </c>
      <c r="I47" s="25">
        <v>482.84465245000001</v>
      </c>
      <c r="J47" s="25">
        <v>204.13260313999999</v>
      </c>
      <c r="K47" s="25">
        <v>711.45532680999997</v>
      </c>
      <c r="L47" s="25">
        <v>177.54539353000001</v>
      </c>
    </row>
    <row r="48" spans="2:12" s="10" customFormat="1" x14ac:dyDescent="0.25">
      <c r="B48" s="11" t="s">
        <v>22</v>
      </c>
      <c r="C48" s="21">
        <v>724.51992146999999</v>
      </c>
      <c r="D48" s="21">
        <v>711.9831230399999</v>
      </c>
      <c r="E48" s="21">
        <v>778.08635220000019</v>
      </c>
      <c r="F48" s="21">
        <v>781.09601577999979</v>
      </c>
      <c r="G48" s="21">
        <v>721.30009526999993</v>
      </c>
      <c r="H48" s="21">
        <v>799.09060467000006</v>
      </c>
      <c r="I48" s="21">
        <v>1855.5771364200002</v>
      </c>
      <c r="J48" s="21">
        <v>998.84662888999992</v>
      </c>
      <c r="K48" s="21">
        <v>1125.9482648000001</v>
      </c>
      <c r="L48" s="21">
        <v>2288.2399575500008</v>
      </c>
    </row>
    <row r="49" spans="2:12" x14ac:dyDescent="0.25">
      <c r="B49" s="18" t="s">
        <v>8</v>
      </c>
      <c r="C49" s="25">
        <v>724.29257646999997</v>
      </c>
      <c r="D49" s="25">
        <v>707.75577740999995</v>
      </c>
      <c r="E49" s="25">
        <v>774.90708320000022</v>
      </c>
      <c r="F49" s="25">
        <v>777.8231321899998</v>
      </c>
      <c r="G49" s="25">
        <v>717.53190743999994</v>
      </c>
      <c r="H49" s="25">
        <v>798.68469167000001</v>
      </c>
      <c r="I49" s="25">
        <v>1850.7190448100002</v>
      </c>
      <c r="J49" s="25">
        <v>998.84662888999992</v>
      </c>
      <c r="K49" s="25">
        <v>1117.9453828800001</v>
      </c>
      <c r="L49" s="25">
        <v>2183.9084649400006</v>
      </c>
    </row>
    <row r="50" spans="2:12" x14ac:dyDescent="0.25">
      <c r="B50" s="18" t="s">
        <v>9</v>
      </c>
      <c r="C50" s="25">
        <v>0.22734499999999999</v>
      </c>
      <c r="D50" s="25">
        <v>4.2273456300000003</v>
      </c>
      <c r="E50" s="25">
        <v>3.1792690000000001</v>
      </c>
      <c r="F50" s="25">
        <v>3.2728835899999997</v>
      </c>
      <c r="G50" s="25">
        <v>3.76818783</v>
      </c>
      <c r="H50" s="25">
        <v>0.40591300000000002</v>
      </c>
      <c r="I50" s="25">
        <v>4.8580916100000007</v>
      </c>
      <c r="J50" s="25">
        <v>0</v>
      </c>
      <c r="K50" s="25">
        <v>8.0028819200000001</v>
      </c>
      <c r="L50" s="25">
        <v>104.33149261</v>
      </c>
    </row>
    <row r="51" spans="2:12" s="10" customFormat="1" x14ac:dyDescent="0.25">
      <c r="B51" s="11" t="s">
        <v>23</v>
      </c>
      <c r="C51" s="21">
        <v>664.43372828000031</v>
      </c>
      <c r="D51" s="21">
        <v>1094.8448460600005</v>
      </c>
      <c r="E51" s="21">
        <v>1512.0925071499998</v>
      </c>
      <c r="F51" s="21">
        <v>1999.9597571900003</v>
      </c>
      <c r="G51" s="21">
        <v>2568.1574070000001</v>
      </c>
      <c r="H51" s="21">
        <v>2549.3865033800002</v>
      </c>
      <c r="I51" s="21">
        <v>2548.5036731600003</v>
      </c>
      <c r="J51" s="21">
        <v>2620.0005141199999</v>
      </c>
      <c r="K51" s="21">
        <v>2747.6219794299996</v>
      </c>
      <c r="L51" s="21">
        <v>3208.6694412500001</v>
      </c>
    </row>
    <row r="52" spans="2:12" x14ac:dyDescent="0.25">
      <c r="B52" s="18" t="s">
        <v>8</v>
      </c>
      <c r="C52" s="25">
        <v>640.59572828000034</v>
      </c>
      <c r="D52" s="25">
        <v>986.12088306000055</v>
      </c>
      <c r="E52" s="25">
        <v>1229.5003713499998</v>
      </c>
      <c r="F52" s="25">
        <v>1851.2172615300003</v>
      </c>
      <c r="G52" s="25">
        <v>2419.6925433400002</v>
      </c>
      <c r="H52" s="25">
        <v>2384.1549484500001</v>
      </c>
      <c r="I52" s="25">
        <v>2376.4609835800002</v>
      </c>
      <c r="J52" s="25">
        <v>2479.4394081199998</v>
      </c>
      <c r="K52" s="25">
        <v>2609.7646973299998</v>
      </c>
      <c r="L52" s="25">
        <v>3079.7745232500001</v>
      </c>
    </row>
    <row r="53" spans="2:12" x14ac:dyDescent="0.25">
      <c r="B53" s="18" t="s">
        <v>9</v>
      </c>
      <c r="C53" s="25">
        <v>23.837999999999997</v>
      </c>
      <c r="D53" s="25">
        <v>108.723963</v>
      </c>
      <c r="E53" s="25">
        <v>282.59213579999999</v>
      </c>
      <c r="F53" s="25">
        <v>148.74249566</v>
      </c>
      <c r="G53" s="25">
        <v>148.46486365999999</v>
      </c>
      <c r="H53" s="25">
        <v>165.23155493000002</v>
      </c>
      <c r="I53" s="25">
        <v>172.04268958</v>
      </c>
      <c r="J53" s="25">
        <v>140.561106</v>
      </c>
      <c r="K53" s="25">
        <v>137.85728209999999</v>
      </c>
      <c r="L53" s="25">
        <v>128.89491799999999</v>
      </c>
    </row>
    <row r="54" spans="2:12" s="10" customFormat="1" x14ac:dyDescent="0.25">
      <c r="B54" s="11" t="s">
        <v>24</v>
      </c>
      <c r="C54" s="21">
        <v>127.12547748999997</v>
      </c>
      <c r="D54" s="21">
        <v>153.35377457000001</v>
      </c>
      <c r="E54" s="21">
        <v>168.10713444000004</v>
      </c>
      <c r="F54" s="21">
        <v>186.45719889000006</v>
      </c>
      <c r="G54" s="21">
        <v>242.99908002000001</v>
      </c>
      <c r="H54" s="21">
        <v>261.27343751000006</v>
      </c>
      <c r="I54" s="21">
        <v>288.16598371000003</v>
      </c>
      <c r="J54" s="21">
        <v>309.65632164999994</v>
      </c>
      <c r="K54" s="21">
        <v>365.29528884999996</v>
      </c>
      <c r="L54" s="21">
        <v>458.85823881999994</v>
      </c>
    </row>
    <row r="55" spans="2:12" x14ac:dyDescent="0.25">
      <c r="B55" s="18" t="s">
        <v>8</v>
      </c>
      <c r="C55" s="25">
        <v>125.04658371999997</v>
      </c>
      <c r="D55" s="25">
        <v>145.15566954000002</v>
      </c>
      <c r="E55" s="25">
        <v>161.91328607000003</v>
      </c>
      <c r="F55" s="25">
        <v>167.38317727000006</v>
      </c>
      <c r="G55" s="25">
        <v>223.82933298</v>
      </c>
      <c r="H55" s="25">
        <v>252.97126620000006</v>
      </c>
      <c r="I55" s="25">
        <v>278.18099836000005</v>
      </c>
      <c r="J55" s="25">
        <v>287.22949236999995</v>
      </c>
      <c r="K55" s="25">
        <v>342.89196062999997</v>
      </c>
      <c r="L55" s="25">
        <v>441.61886893999991</v>
      </c>
    </row>
    <row r="56" spans="2:12" x14ac:dyDescent="0.25">
      <c r="B56" s="18" t="s">
        <v>9</v>
      </c>
      <c r="C56" s="25">
        <v>2.0788937699999996</v>
      </c>
      <c r="D56" s="25">
        <v>8.1981050299999989</v>
      </c>
      <c r="E56" s="25">
        <v>6.1938483699999995</v>
      </c>
      <c r="F56" s="25">
        <v>19.07402162</v>
      </c>
      <c r="G56" s="25">
        <v>19.169747040000001</v>
      </c>
      <c r="H56" s="25">
        <v>8.3021713100000003</v>
      </c>
      <c r="I56" s="25">
        <v>9.9849853500000023</v>
      </c>
      <c r="J56" s="25">
        <v>22.426829280000003</v>
      </c>
      <c r="K56" s="25">
        <v>22.403328220000002</v>
      </c>
      <c r="L56" s="25">
        <v>17.239369880000002</v>
      </c>
    </row>
    <row r="57" spans="2:12" s="10" customFormat="1" x14ac:dyDescent="0.25">
      <c r="B57" s="11" t="s">
        <v>25</v>
      </c>
      <c r="C57" s="21">
        <v>465.08726936999989</v>
      </c>
      <c r="D57" s="21">
        <v>629.78202086000033</v>
      </c>
      <c r="E57" s="21">
        <v>873.53691112000013</v>
      </c>
      <c r="F57" s="21">
        <v>913.7663697199996</v>
      </c>
      <c r="G57" s="21">
        <v>1020.0680943400005</v>
      </c>
      <c r="H57" s="21">
        <v>945.33358479999981</v>
      </c>
      <c r="I57" s="21">
        <v>1108.6322902899999</v>
      </c>
      <c r="J57" s="21">
        <v>1285.08089875</v>
      </c>
      <c r="K57" s="21">
        <v>1372.2754307800001</v>
      </c>
      <c r="L57" s="21">
        <v>1624.1908823699994</v>
      </c>
    </row>
    <row r="58" spans="2:12" x14ac:dyDescent="0.25">
      <c r="B58" s="18" t="s">
        <v>8</v>
      </c>
      <c r="C58" s="25">
        <v>464.8920863699999</v>
      </c>
      <c r="D58" s="25">
        <v>625.04072119000034</v>
      </c>
      <c r="E58" s="25">
        <v>863.85041349000016</v>
      </c>
      <c r="F58" s="25">
        <v>865.12309979999964</v>
      </c>
      <c r="G58" s="25">
        <v>980.23868542000048</v>
      </c>
      <c r="H58" s="25">
        <v>889.01795419999985</v>
      </c>
      <c r="I58" s="25">
        <v>1091.04473147</v>
      </c>
      <c r="J58" s="25">
        <v>1255.8577931699999</v>
      </c>
      <c r="K58" s="25">
        <v>1351.8858348900001</v>
      </c>
      <c r="L58" s="25">
        <v>1605.4255004399993</v>
      </c>
    </row>
    <row r="59" spans="2:12" x14ac:dyDescent="0.25">
      <c r="B59" s="18" t="s">
        <v>9</v>
      </c>
      <c r="C59" s="25">
        <v>0.195183</v>
      </c>
      <c r="D59" s="25">
        <v>4.7412996700000001</v>
      </c>
      <c r="E59" s="25">
        <v>9.6864976299999999</v>
      </c>
      <c r="F59" s="25">
        <v>48.643269919999994</v>
      </c>
      <c r="G59" s="25">
        <v>39.829408919999999</v>
      </c>
      <c r="H59" s="25">
        <v>56.315630599999999</v>
      </c>
      <c r="I59" s="25">
        <v>17.587558820000002</v>
      </c>
      <c r="J59" s="25">
        <v>29.223105580000002</v>
      </c>
      <c r="K59" s="25">
        <v>20.389595890000002</v>
      </c>
      <c r="L59" s="25">
        <v>18.76538193</v>
      </c>
    </row>
    <row r="60" spans="2:12" s="10" customFormat="1" x14ac:dyDescent="0.25">
      <c r="B60" s="11" t="s">
        <v>26</v>
      </c>
      <c r="C60" s="21">
        <v>104.70712114999998</v>
      </c>
      <c r="D60" s="21">
        <v>160.57201137999999</v>
      </c>
      <c r="E60" s="21">
        <v>198.77784369</v>
      </c>
      <c r="F60" s="21">
        <v>221.87497965000003</v>
      </c>
      <c r="G60" s="21">
        <v>315.16381281999998</v>
      </c>
      <c r="H60" s="21">
        <v>291.94830697999993</v>
      </c>
      <c r="I60" s="21">
        <v>311.10519523999994</v>
      </c>
      <c r="J60" s="21">
        <v>304.64079971999996</v>
      </c>
      <c r="K60" s="21">
        <v>313.47706744999999</v>
      </c>
      <c r="L60" s="21">
        <v>361.77565210999995</v>
      </c>
    </row>
    <row r="61" spans="2:12" x14ac:dyDescent="0.25">
      <c r="B61" s="18" t="s">
        <v>8</v>
      </c>
      <c r="C61" s="25">
        <v>104.70712114999998</v>
      </c>
      <c r="D61" s="25">
        <v>156.78780319000001</v>
      </c>
      <c r="E61" s="25">
        <v>197.55235105</v>
      </c>
      <c r="F61" s="25">
        <v>217.72246812000003</v>
      </c>
      <c r="G61" s="25">
        <v>306.00380670999999</v>
      </c>
      <c r="H61" s="25">
        <v>279.99950764999994</v>
      </c>
      <c r="I61" s="25">
        <v>299.84704101999995</v>
      </c>
      <c r="J61" s="25">
        <v>297.02795802999998</v>
      </c>
      <c r="K61" s="25">
        <v>305.81525851999999</v>
      </c>
      <c r="L61" s="25">
        <v>353.38206396999993</v>
      </c>
    </row>
    <row r="62" spans="2:12" x14ac:dyDescent="0.25">
      <c r="B62" s="18" t="s">
        <v>9</v>
      </c>
      <c r="C62" s="25">
        <v>0</v>
      </c>
      <c r="D62" s="25">
        <v>3.7842081899999997</v>
      </c>
      <c r="E62" s="25">
        <v>1.2254926399999999</v>
      </c>
      <c r="F62" s="25">
        <v>4.15251153</v>
      </c>
      <c r="G62" s="25">
        <v>9.1600061100000012</v>
      </c>
      <c r="H62" s="25">
        <v>11.94879933</v>
      </c>
      <c r="I62" s="25">
        <v>11.258154219999998</v>
      </c>
      <c r="J62" s="25">
        <v>7.6128416900000007</v>
      </c>
      <c r="K62" s="25">
        <v>7.6618089299999994</v>
      </c>
      <c r="L62" s="25">
        <v>8.3935881400000003</v>
      </c>
    </row>
    <row r="63" spans="2:12" s="10" customFormat="1" x14ac:dyDescent="0.25">
      <c r="B63" s="11" t="s">
        <v>27</v>
      </c>
      <c r="C63" s="21">
        <v>1855.64150739</v>
      </c>
      <c r="D63" s="21">
        <v>2180.0997769099995</v>
      </c>
      <c r="E63" s="21">
        <v>2050.4810239499998</v>
      </c>
      <c r="F63" s="21">
        <v>2985.4061692700006</v>
      </c>
      <c r="G63" s="21">
        <v>3037.0005267200004</v>
      </c>
      <c r="H63" s="21">
        <v>2828.6004728600014</v>
      </c>
      <c r="I63" s="21">
        <v>3189.0128674999996</v>
      </c>
      <c r="J63" s="21">
        <v>4186.0118002099998</v>
      </c>
      <c r="K63" s="21">
        <v>6468.9517712499992</v>
      </c>
      <c r="L63" s="21">
        <v>4240.1982699599985</v>
      </c>
    </row>
    <row r="64" spans="2:12" x14ac:dyDescent="0.25">
      <c r="B64" s="18" t="s">
        <v>8</v>
      </c>
      <c r="C64" s="25">
        <v>1025.74126699</v>
      </c>
      <c r="D64" s="25">
        <v>1242.5708707599993</v>
      </c>
      <c r="E64" s="25">
        <v>1659.2903782399999</v>
      </c>
      <c r="F64" s="25">
        <v>1733.5009603700007</v>
      </c>
      <c r="G64" s="25">
        <v>1761.8273501300002</v>
      </c>
      <c r="H64" s="25">
        <v>2208.5483764200012</v>
      </c>
      <c r="I64" s="25">
        <v>1903.5545030899998</v>
      </c>
      <c r="J64" s="25">
        <v>2028.2073954</v>
      </c>
      <c r="K64" s="25">
        <v>2265.0562111899999</v>
      </c>
      <c r="L64" s="25">
        <v>2914.2486835999985</v>
      </c>
    </row>
    <row r="65" spans="2:12" x14ac:dyDescent="0.25">
      <c r="B65" s="18" t="s">
        <v>9</v>
      </c>
      <c r="C65" s="25">
        <v>829.90024040000003</v>
      </c>
      <c r="D65" s="25">
        <v>937.52890615000001</v>
      </c>
      <c r="E65" s="25">
        <v>391.19064571000007</v>
      </c>
      <c r="F65" s="25">
        <v>1251.9052088999997</v>
      </c>
      <c r="G65" s="25">
        <v>1275.1731765899999</v>
      </c>
      <c r="H65" s="25">
        <v>620.05209644000024</v>
      </c>
      <c r="I65" s="25">
        <v>1285.4583644100001</v>
      </c>
      <c r="J65" s="25">
        <v>2157.8044048099996</v>
      </c>
      <c r="K65" s="25">
        <v>4203.8955600599993</v>
      </c>
      <c r="L65" s="25">
        <v>1325.9495863599998</v>
      </c>
    </row>
    <row r="66" spans="2:12" s="10" customFormat="1" x14ac:dyDescent="0.25">
      <c r="B66" s="11" t="s">
        <v>28</v>
      </c>
      <c r="C66" s="21">
        <v>1545.2140163400002</v>
      </c>
      <c r="D66" s="21">
        <v>2170.6425393999998</v>
      </c>
      <c r="E66" s="21">
        <v>2774.4675135000002</v>
      </c>
      <c r="F66" s="21">
        <v>4279.1516975800005</v>
      </c>
      <c r="G66" s="21">
        <v>4601.6042129099997</v>
      </c>
      <c r="H66" s="21">
        <v>5630.5045481899997</v>
      </c>
      <c r="I66" s="21">
        <v>6154.1029260700006</v>
      </c>
      <c r="J66" s="21">
        <v>6482.4468082400017</v>
      </c>
      <c r="K66" s="21">
        <v>8504.6024189199979</v>
      </c>
      <c r="L66" s="21">
        <v>10702.8755399</v>
      </c>
    </row>
    <row r="67" spans="2:12" x14ac:dyDescent="0.25">
      <c r="B67" s="18" t="s">
        <v>8</v>
      </c>
      <c r="C67" s="25">
        <v>1545.2140163400002</v>
      </c>
      <c r="D67" s="25">
        <v>2152.7769626499999</v>
      </c>
      <c r="E67" s="25">
        <v>2502.2418998900002</v>
      </c>
      <c r="F67" s="25">
        <v>3746.4672272600001</v>
      </c>
      <c r="G67" s="25">
        <v>4548.2237324099997</v>
      </c>
      <c r="H67" s="25">
        <v>5628.5415118399997</v>
      </c>
      <c r="I67" s="25">
        <v>6122.976274990001</v>
      </c>
      <c r="J67" s="25">
        <v>6439.4132648900013</v>
      </c>
      <c r="K67" s="25">
        <v>8455.9774788699979</v>
      </c>
      <c r="L67" s="25">
        <v>10528.930501000001</v>
      </c>
    </row>
    <row r="68" spans="2:12" x14ac:dyDescent="0.25">
      <c r="B68" s="18" t="s">
        <v>9</v>
      </c>
      <c r="C68" s="25">
        <v>0</v>
      </c>
      <c r="D68" s="25">
        <v>17.865576750000002</v>
      </c>
      <c r="E68" s="25">
        <v>272.22561360999998</v>
      </c>
      <c r="F68" s="25">
        <v>532.68447031999995</v>
      </c>
      <c r="G68" s="25">
        <v>53.380480500000004</v>
      </c>
      <c r="H68" s="25">
        <v>1.9630363499999999</v>
      </c>
      <c r="I68" s="25">
        <v>31.126651080000002</v>
      </c>
      <c r="J68" s="25">
        <v>43.033543349999995</v>
      </c>
      <c r="K68" s="25">
        <v>48.624940049999999</v>
      </c>
      <c r="L68" s="25">
        <v>173.94503890000001</v>
      </c>
    </row>
    <row r="69" spans="2:12" s="10" customFormat="1" x14ac:dyDescent="0.25">
      <c r="B69" s="11" t="s">
        <v>29</v>
      </c>
      <c r="C69" s="21">
        <v>0</v>
      </c>
      <c r="D69" s="21">
        <v>0</v>
      </c>
      <c r="E69" s="21">
        <v>0</v>
      </c>
      <c r="F69" s="21">
        <v>0</v>
      </c>
      <c r="G69" s="21">
        <v>4492.3670332300007</v>
      </c>
      <c r="H69" s="21">
        <v>4775.721468830001</v>
      </c>
      <c r="I69" s="21">
        <v>2565.7848459500001</v>
      </c>
      <c r="J69" s="21">
        <v>2446.2242025800006</v>
      </c>
      <c r="K69" s="21">
        <v>2736.5602586700006</v>
      </c>
      <c r="L69" s="21">
        <v>3557.9697933799989</v>
      </c>
    </row>
    <row r="70" spans="2:12" x14ac:dyDescent="0.25">
      <c r="B70" s="18" t="s">
        <v>8</v>
      </c>
      <c r="C70" s="25">
        <v>0</v>
      </c>
      <c r="D70" s="25">
        <v>0</v>
      </c>
      <c r="E70" s="25">
        <v>0</v>
      </c>
      <c r="F70" s="25">
        <v>0</v>
      </c>
      <c r="G70" s="25">
        <v>1329.1240489300001</v>
      </c>
      <c r="H70" s="25">
        <v>1256.7947318099996</v>
      </c>
      <c r="I70" s="25">
        <v>1251.1301657399999</v>
      </c>
      <c r="J70" s="25">
        <v>1447.3785559200003</v>
      </c>
      <c r="K70" s="25">
        <v>1588.3710675099999</v>
      </c>
      <c r="L70" s="25">
        <v>1852.6325416800003</v>
      </c>
    </row>
    <row r="71" spans="2:12" x14ac:dyDescent="0.25">
      <c r="B71" s="18" t="s">
        <v>9</v>
      </c>
      <c r="C71" s="25">
        <v>0</v>
      </c>
      <c r="D71" s="25">
        <v>0</v>
      </c>
      <c r="E71" s="25">
        <v>0</v>
      </c>
      <c r="F71" s="25">
        <v>0</v>
      </c>
      <c r="G71" s="25">
        <v>3163.2429843000004</v>
      </c>
      <c r="H71" s="25">
        <v>3518.9267370200009</v>
      </c>
      <c r="I71" s="25">
        <v>1314.6546802100002</v>
      </c>
      <c r="J71" s="25">
        <v>998.84564666000006</v>
      </c>
      <c r="K71" s="25">
        <v>1148.189191160001</v>
      </c>
      <c r="L71" s="25">
        <v>1705.3372516999987</v>
      </c>
    </row>
    <row r="72" spans="2:12" s="10" customFormat="1" x14ac:dyDescent="0.25">
      <c r="B72" s="11" t="s">
        <v>30</v>
      </c>
      <c r="C72" s="21">
        <v>0</v>
      </c>
      <c r="D72" s="21">
        <v>0</v>
      </c>
      <c r="E72" s="21">
        <v>0</v>
      </c>
      <c r="F72" s="21">
        <v>0</v>
      </c>
      <c r="G72" s="21">
        <v>0</v>
      </c>
      <c r="H72" s="21">
        <v>293.54944825000001</v>
      </c>
      <c r="I72" s="21">
        <v>324.94002843999994</v>
      </c>
      <c r="J72" s="21">
        <v>327.85282410999991</v>
      </c>
      <c r="K72" s="21">
        <v>330.23798094</v>
      </c>
      <c r="L72" s="21">
        <v>400.29935209000092</v>
      </c>
    </row>
    <row r="73" spans="2:12" x14ac:dyDescent="0.25">
      <c r="B73" s="18" t="s">
        <v>8</v>
      </c>
      <c r="C73" s="25">
        <v>0</v>
      </c>
      <c r="D73" s="25">
        <v>0</v>
      </c>
      <c r="E73" s="25">
        <v>0</v>
      </c>
      <c r="F73" s="25">
        <v>0</v>
      </c>
      <c r="G73" s="25">
        <v>0</v>
      </c>
      <c r="H73" s="25">
        <v>287.96937574000003</v>
      </c>
      <c r="I73" s="25">
        <v>314.44288906999992</v>
      </c>
      <c r="J73" s="25">
        <v>318.64048311999994</v>
      </c>
      <c r="K73" s="25">
        <v>325.60818875000001</v>
      </c>
      <c r="L73" s="25">
        <v>391.1273910000009</v>
      </c>
    </row>
    <row r="74" spans="2:12" x14ac:dyDescent="0.25">
      <c r="B74" s="18" t="s">
        <v>9</v>
      </c>
      <c r="C74" s="25">
        <v>0</v>
      </c>
      <c r="D74" s="25">
        <v>0</v>
      </c>
      <c r="E74" s="25">
        <v>0</v>
      </c>
      <c r="F74" s="25">
        <v>0</v>
      </c>
      <c r="G74" s="25">
        <v>0</v>
      </c>
      <c r="H74" s="25">
        <v>5.5800725100000008</v>
      </c>
      <c r="I74" s="25">
        <v>10.497139369999999</v>
      </c>
      <c r="J74" s="25">
        <v>9.2123409900000013</v>
      </c>
      <c r="K74" s="25">
        <v>4.6297921899999999</v>
      </c>
      <c r="L74" s="25">
        <v>9.1719610899999999</v>
      </c>
    </row>
    <row r="75" spans="2:12" s="10" customFormat="1" x14ac:dyDescent="0.25">
      <c r="B75" s="11" t="s">
        <v>31</v>
      </c>
      <c r="C75" s="21">
        <v>1543.5680331000001</v>
      </c>
      <c r="D75" s="21">
        <v>2325.4990877599994</v>
      </c>
      <c r="E75" s="21">
        <v>3198.8969920400004</v>
      </c>
      <c r="F75" s="21">
        <v>3165.5794073000002</v>
      </c>
      <c r="G75" s="21">
        <v>3512.8829804800002</v>
      </c>
      <c r="H75" s="21">
        <v>3732.69633148</v>
      </c>
      <c r="I75" s="21">
        <v>3688.6609001000002</v>
      </c>
      <c r="J75" s="21">
        <v>3562.7633150000001</v>
      </c>
      <c r="K75" s="21">
        <v>4006.6093109999997</v>
      </c>
      <c r="L75" s="21">
        <v>4497.2028279999931</v>
      </c>
    </row>
    <row r="76" spans="2:12" x14ac:dyDescent="0.25">
      <c r="B76" s="18" t="s">
        <v>8</v>
      </c>
      <c r="C76" s="25">
        <v>1131.08036799</v>
      </c>
      <c r="D76" s="25">
        <v>1894.7151188299995</v>
      </c>
      <c r="E76" s="25">
        <v>3063.4006616400006</v>
      </c>
      <c r="F76" s="25">
        <v>3066.7662483000004</v>
      </c>
      <c r="G76" s="25">
        <v>3407.5501427500003</v>
      </c>
      <c r="H76" s="25">
        <v>3413.9501422200001</v>
      </c>
      <c r="I76" s="25">
        <v>3475.6078279200001</v>
      </c>
      <c r="J76" s="25">
        <v>3506.0698770000004</v>
      </c>
      <c r="K76" s="25">
        <v>3861.5461209999999</v>
      </c>
      <c r="L76" s="25">
        <v>4376.682836999993</v>
      </c>
    </row>
    <row r="77" spans="2:12" x14ac:dyDescent="0.25">
      <c r="B77" s="18" t="s">
        <v>9</v>
      </c>
      <c r="C77" s="25">
        <v>412.48766511000002</v>
      </c>
      <c r="D77" s="25">
        <v>430.78396893000001</v>
      </c>
      <c r="E77" s="25">
        <v>135.49633040000001</v>
      </c>
      <c r="F77" s="25">
        <v>98.813158999999999</v>
      </c>
      <c r="G77" s="25">
        <v>105.33283772999999</v>
      </c>
      <c r="H77" s="25">
        <v>318.74618926000005</v>
      </c>
      <c r="I77" s="25">
        <v>213.05307218000002</v>
      </c>
      <c r="J77" s="25">
        <v>56.693438</v>
      </c>
      <c r="K77" s="25">
        <v>145.06318999999999</v>
      </c>
      <c r="L77" s="25">
        <v>120.5199910000001</v>
      </c>
    </row>
    <row r="78" spans="2:12" s="10" customFormat="1" x14ac:dyDescent="0.25">
      <c r="B78" s="11" t="s">
        <v>32</v>
      </c>
      <c r="C78" s="21">
        <v>1826.3550419700007</v>
      </c>
      <c r="D78" s="21">
        <v>1509.9601585899998</v>
      </c>
      <c r="E78" s="21">
        <v>2475.1412355000002</v>
      </c>
      <c r="F78" s="21">
        <v>1824.4054560299996</v>
      </c>
      <c r="G78" s="21">
        <v>4073.2113620000005</v>
      </c>
      <c r="H78" s="21">
        <v>3001.8499945700005</v>
      </c>
      <c r="I78" s="21">
        <v>4034.2587400000011</v>
      </c>
      <c r="J78" s="21">
        <v>3066.7310540000008</v>
      </c>
      <c r="K78" s="21">
        <v>4738.9625909999995</v>
      </c>
      <c r="L78" s="21">
        <v>3455.9384599999998</v>
      </c>
    </row>
    <row r="79" spans="2:12" x14ac:dyDescent="0.25">
      <c r="B79" s="18" t="s">
        <v>8</v>
      </c>
      <c r="C79" s="25">
        <v>1679.4320740000007</v>
      </c>
      <c r="D79" s="25">
        <v>1472.2078145899998</v>
      </c>
      <c r="E79" s="25">
        <v>2321.7045707700004</v>
      </c>
      <c r="F79" s="25">
        <v>1773.2798220299997</v>
      </c>
      <c r="G79" s="25">
        <v>4014.0013600000007</v>
      </c>
      <c r="H79" s="25">
        <v>2932.9033225700005</v>
      </c>
      <c r="I79" s="25">
        <v>3960.8415350000009</v>
      </c>
      <c r="J79" s="25">
        <v>2989.3638490000008</v>
      </c>
      <c r="K79" s="25">
        <v>4655.2063029999999</v>
      </c>
      <c r="L79" s="25">
        <v>3347.142355</v>
      </c>
    </row>
    <row r="80" spans="2:12" x14ac:dyDescent="0.25">
      <c r="B80" s="18" t="s">
        <v>9</v>
      </c>
      <c r="C80" s="25">
        <v>146.92296797</v>
      </c>
      <c r="D80" s="25">
        <v>37.752344000000001</v>
      </c>
      <c r="E80" s="25">
        <v>153.43666472999999</v>
      </c>
      <c r="F80" s="25">
        <v>51.125634000000005</v>
      </c>
      <c r="G80" s="25">
        <v>59.210002000000003</v>
      </c>
      <c r="H80" s="25">
        <v>68.946672000000007</v>
      </c>
      <c r="I80" s="25">
        <v>73.417204999999996</v>
      </c>
      <c r="J80" s="25">
        <v>77.367204999999998</v>
      </c>
      <c r="K80" s="25">
        <v>83.756288000000012</v>
      </c>
      <c r="L80" s="25">
        <v>108.796105</v>
      </c>
    </row>
    <row r="81" spans="2:12" s="10" customFormat="1" x14ac:dyDescent="0.25">
      <c r="B81" s="11" t="s">
        <v>33</v>
      </c>
      <c r="C81" s="21">
        <v>129.99999900999995</v>
      </c>
      <c r="D81" s="21">
        <v>224.23</v>
      </c>
      <c r="E81" s="21">
        <v>356.68594400000012</v>
      </c>
      <c r="F81" s="21">
        <v>396.68566586999998</v>
      </c>
      <c r="G81" s="21">
        <v>423.86184651999997</v>
      </c>
      <c r="H81" s="21">
        <v>423.82500003000001</v>
      </c>
      <c r="I81" s="21">
        <v>423.85350162999998</v>
      </c>
      <c r="J81" s="21">
        <v>424.54311835000004</v>
      </c>
      <c r="K81" s="21">
        <v>428.42679129000004</v>
      </c>
      <c r="L81" s="21">
        <v>519.43205684000077</v>
      </c>
    </row>
    <row r="82" spans="2:12" x14ac:dyDescent="0.25">
      <c r="B82" s="18" t="s">
        <v>8</v>
      </c>
      <c r="C82" s="25">
        <v>129.99999900999995</v>
      </c>
      <c r="D82" s="25">
        <v>224.23</v>
      </c>
      <c r="E82" s="25">
        <v>340.28359200000011</v>
      </c>
      <c r="F82" s="25">
        <v>381.75078587999997</v>
      </c>
      <c r="G82" s="25">
        <v>418.92695166999999</v>
      </c>
      <c r="H82" s="25">
        <v>418.89010867000002</v>
      </c>
      <c r="I82" s="25">
        <v>418.70175104999998</v>
      </c>
      <c r="J82" s="25">
        <v>419.39136111000005</v>
      </c>
      <c r="K82" s="25">
        <v>423.27503473000002</v>
      </c>
      <c r="L82" s="25">
        <v>513.99301993000074</v>
      </c>
    </row>
    <row r="83" spans="2:12" x14ac:dyDescent="0.25">
      <c r="B83" s="18" t="s">
        <v>9</v>
      </c>
      <c r="C83" s="25">
        <v>0</v>
      </c>
      <c r="D83" s="25">
        <v>0</v>
      </c>
      <c r="E83" s="25">
        <v>16.402352</v>
      </c>
      <c r="F83" s="25">
        <v>14.934879990000001</v>
      </c>
      <c r="G83" s="25">
        <v>4.9348948500000009</v>
      </c>
      <c r="H83" s="25">
        <v>4.9348913599999999</v>
      </c>
      <c r="I83" s="25">
        <v>5.1517505799999999</v>
      </c>
      <c r="J83" s="25">
        <v>5.1517572400000002</v>
      </c>
      <c r="K83" s="25">
        <v>5.1517565599999999</v>
      </c>
      <c r="L83" s="25">
        <v>5.4390369099999996</v>
      </c>
    </row>
    <row r="84" spans="2:12" s="10" customFormat="1" x14ac:dyDescent="0.25">
      <c r="B84" s="11" t="s">
        <v>34</v>
      </c>
      <c r="C84" s="21">
        <v>0</v>
      </c>
      <c r="D84" s="21">
        <v>0</v>
      </c>
      <c r="E84" s="21">
        <v>0</v>
      </c>
      <c r="F84" s="21">
        <v>0</v>
      </c>
      <c r="G84" s="21">
        <v>0</v>
      </c>
      <c r="H84" s="21">
        <v>0</v>
      </c>
      <c r="I84" s="21">
        <v>0</v>
      </c>
      <c r="J84" s="21">
        <v>0</v>
      </c>
      <c r="K84" s="21">
        <v>399.99999633999994</v>
      </c>
      <c r="L84" s="21">
        <v>550</v>
      </c>
    </row>
    <row r="85" spans="2:12" x14ac:dyDescent="0.25">
      <c r="B85" s="18" t="s">
        <v>8</v>
      </c>
      <c r="C85" s="25">
        <v>0</v>
      </c>
      <c r="D85" s="25">
        <v>0</v>
      </c>
      <c r="E85" s="25">
        <v>0</v>
      </c>
      <c r="F85" s="25">
        <v>0</v>
      </c>
      <c r="G85" s="25">
        <v>0</v>
      </c>
      <c r="H85" s="25">
        <v>0</v>
      </c>
      <c r="I85" s="25">
        <v>0</v>
      </c>
      <c r="J85" s="25">
        <v>0</v>
      </c>
      <c r="K85" s="25">
        <v>359.56649699999997</v>
      </c>
      <c r="L85" s="25">
        <v>523.35</v>
      </c>
    </row>
    <row r="86" spans="2:12" x14ac:dyDescent="0.25">
      <c r="B86" s="18" t="s">
        <v>9</v>
      </c>
      <c r="C86" s="25">
        <v>0</v>
      </c>
      <c r="D86" s="25">
        <v>0</v>
      </c>
      <c r="E86" s="25">
        <v>0</v>
      </c>
      <c r="F86" s="25">
        <v>0</v>
      </c>
      <c r="G86" s="25">
        <v>0</v>
      </c>
      <c r="H86" s="25">
        <v>0</v>
      </c>
      <c r="I86" s="25">
        <v>0</v>
      </c>
      <c r="J86" s="25">
        <v>0</v>
      </c>
      <c r="K86" s="25">
        <v>40.433499339999997</v>
      </c>
      <c r="L86" s="25">
        <v>26.65</v>
      </c>
    </row>
    <row r="87" spans="2:12" s="10" customFormat="1" x14ac:dyDescent="0.25">
      <c r="B87" s="11" t="s">
        <v>35</v>
      </c>
      <c r="C87" s="21">
        <v>0</v>
      </c>
      <c r="D87" s="21">
        <v>0</v>
      </c>
      <c r="E87" s="21">
        <v>0</v>
      </c>
      <c r="F87" s="21">
        <v>0</v>
      </c>
      <c r="G87" s="21">
        <v>0</v>
      </c>
      <c r="H87" s="21">
        <v>0</v>
      </c>
      <c r="I87" s="21">
        <v>0</v>
      </c>
      <c r="J87" s="21">
        <v>0</v>
      </c>
      <c r="K87" s="21">
        <v>0</v>
      </c>
      <c r="L87" s="21">
        <v>50</v>
      </c>
    </row>
    <row r="88" spans="2:12" x14ac:dyDescent="0.25">
      <c r="B88" s="18" t="s">
        <v>8</v>
      </c>
      <c r="C88" s="25">
        <v>0</v>
      </c>
      <c r="D88" s="25">
        <v>0</v>
      </c>
      <c r="E88" s="25">
        <v>0</v>
      </c>
      <c r="F88" s="25">
        <v>0</v>
      </c>
      <c r="G88" s="25">
        <v>0</v>
      </c>
      <c r="H88" s="25">
        <v>0</v>
      </c>
      <c r="I88" s="25">
        <v>0</v>
      </c>
      <c r="J88" s="25">
        <v>0</v>
      </c>
      <c r="K88" s="25">
        <v>0</v>
      </c>
      <c r="L88" s="25">
        <v>38.258000000000003</v>
      </c>
    </row>
    <row r="89" spans="2:12" x14ac:dyDescent="0.25">
      <c r="B89" s="18" t="s">
        <v>9</v>
      </c>
      <c r="C89" s="25">
        <v>0</v>
      </c>
      <c r="D89" s="25">
        <v>0</v>
      </c>
      <c r="E89" s="25">
        <v>0</v>
      </c>
      <c r="F89" s="25">
        <v>0</v>
      </c>
      <c r="G89" s="25">
        <v>0</v>
      </c>
      <c r="H89" s="25">
        <v>0</v>
      </c>
      <c r="I89" s="25">
        <v>0</v>
      </c>
      <c r="J89" s="25">
        <v>0</v>
      </c>
      <c r="K89" s="25">
        <v>0</v>
      </c>
      <c r="L89" s="25">
        <v>11.742000000000001</v>
      </c>
    </row>
    <row r="90" spans="2:12" s="10" customFormat="1" x14ac:dyDescent="0.25">
      <c r="B90" s="11" t="s">
        <v>36</v>
      </c>
      <c r="C90" s="21">
        <v>0</v>
      </c>
      <c r="D90" s="21">
        <v>0</v>
      </c>
      <c r="E90" s="21">
        <v>0</v>
      </c>
      <c r="F90" s="21">
        <v>0</v>
      </c>
      <c r="G90" s="21">
        <v>0</v>
      </c>
      <c r="H90" s="21">
        <v>0</v>
      </c>
      <c r="I90" s="21">
        <v>0</v>
      </c>
      <c r="J90" s="21">
        <v>0</v>
      </c>
      <c r="K90" s="21">
        <v>199.99999099999999</v>
      </c>
      <c r="L90" s="21">
        <v>199.99999499999998</v>
      </c>
    </row>
    <row r="91" spans="2:12" x14ac:dyDescent="0.25">
      <c r="B91" s="18" t="s">
        <v>8</v>
      </c>
      <c r="C91" s="25">
        <v>0</v>
      </c>
      <c r="D91" s="25">
        <v>0</v>
      </c>
      <c r="E91" s="25">
        <v>0</v>
      </c>
      <c r="F91" s="25">
        <v>0</v>
      </c>
      <c r="G91" s="25">
        <v>0</v>
      </c>
      <c r="H91" s="25">
        <v>0</v>
      </c>
      <c r="I91" s="25">
        <v>0</v>
      </c>
      <c r="J91" s="25">
        <v>0</v>
      </c>
      <c r="K91" s="25">
        <v>194.079992</v>
      </c>
      <c r="L91" s="25">
        <v>166.59713099999999</v>
      </c>
    </row>
    <row r="92" spans="2:12" x14ac:dyDescent="0.25">
      <c r="B92" s="18" t="s">
        <v>9</v>
      </c>
      <c r="C92" s="25">
        <v>0</v>
      </c>
      <c r="D92" s="25">
        <v>0</v>
      </c>
      <c r="E92" s="25">
        <v>0</v>
      </c>
      <c r="F92" s="25">
        <v>0</v>
      </c>
      <c r="G92" s="25">
        <v>0</v>
      </c>
      <c r="H92" s="25">
        <v>0</v>
      </c>
      <c r="I92" s="25">
        <v>0</v>
      </c>
      <c r="J92" s="25">
        <v>0</v>
      </c>
      <c r="K92" s="25">
        <v>5.9199990000000007</v>
      </c>
      <c r="L92" s="25">
        <v>33.402864000000001</v>
      </c>
    </row>
    <row r="93" spans="2:12" s="10" customFormat="1" x14ac:dyDescent="0.25">
      <c r="B93" s="11" t="s">
        <v>37</v>
      </c>
      <c r="C93" s="21">
        <v>13717.993694229999</v>
      </c>
      <c r="D93" s="21">
        <v>10791.551483679999</v>
      </c>
      <c r="E93" s="21">
        <v>13498.171990140001</v>
      </c>
      <c r="F93" s="21">
        <v>15660.902622099999</v>
      </c>
      <c r="G93" s="21">
        <v>21601.399970649996</v>
      </c>
      <c r="H93" s="21">
        <v>31178.746946759999</v>
      </c>
      <c r="I93" s="21">
        <v>37775.957594210005</v>
      </c>
      <c r="J93" s="21">
        <v>39390.117820250001</v>
      </c>
      <c r="K93" s="21">
        <v>45614.314045260006</v>
      </c>
      <c r="L93" s="21">
        <v>59733.525597189946</v>
      </c>
    </row>
    <row r="94" spans="2:12" x14ac:dyDescent="0.25">
      <c r="B94" s="18" t="s">
        <v>8</v>
      </c>
      <c r="C94" s="25">
        <v>13717.993694229999</v>
      </c>
      <c r="D94" s="25">
        <v>10791.551483679999</v>
      </c>
      <c r="E94" s="25">
        <v>13498.171990140001</v>
      </c>
      <c r="F94" s="25">
        <v>15660.902622099999</v>
      </c>
      <c r="G94" s="25">
        <v>21601.399970649996</v>
      </c>
      <c r="H94" s="25">
        <v>31178.746946759999</v>
      </c>
      <c r="I94" s="25">
        <v>37775.957594210005</v>
      </c>
      <c r="J94" s="25">
        <v>39390.117820250001</v>
      </c>
      <c r="K94" s="25">
        <v>45614.314045260006</v>
      </c>
      <c r="L94" s="25">
        <v>59733.525597189946</v>
      </c>
    </row>
    <row r="95" spans="2:12" x14ac:dyDescent="0.25">
      <c r="B95" s="18" t="s">
        <v>9</v>
      </c>
      <c r="C95" s="25">
        <v>0</v>
      </c>
      <c r="D95" s="25">
        <v>0</v>
      </c>
      <c r="E95" s="25">
        <v>0</v>
      </c>
      <c r="F95" s="25">
        <v>0</v>
      </c>
      <c r="G95" s="25">
        <v>0</v>
      </c>
      <c r="H95" s="25">
        <v>0</v>
      </c>
      <c r="I95" s="25">
        <v>0</v>
      </c>
      <c r="J95" s="25">
        <v>0</v>
      </c>
      <c r="K95" s="25">
        <v>0</v>
      </c>
      <c r="L95" s="25">
        <v>0</v>
      </c>
    </row>
    <row r="96" spans="2:12" s="10" customFormat="1" x14ac:dyDescent="0.25">
      <c r="B96" s="11" t="s">
        <v>38</v>
      </c>
      <c r="C96" s="21">
        <v>17908.57435201</v>
      </c>
      <c r="D96" s="21">
        <v>24203.207097769999</v>
      </c>
      <c r="E96" s="21">
        <v>30441.410219460005</v>
      </c>
      <c r="F96" s="21">
        <v>35701.69343195</v>
      </c>
      <c r="G96" s="21">
        <v>59593.672262070002</v>
      </c>
      <c r="H96" s="21">
        <v>32832.172651689994</v>
      </c>
      <c r="I96" s="21">
        <v>40090.882059829994</v>
      </c>
      <c r="J96" s="21">
        <v>54955.435156329993</v>
      </c>
      <c r="K96" s="21">
        <v>57499.721527580012</v>
      </c>
      <c r="L96" s="21">
        <v>46973.458539559993</v>
      </c>
    </row>
    <row r="97" spans="2:12" x14ac:dyDescent="0.25">
      <c r="B97" s="18" t="s">
        <v>8</v>
      </c>
      <c r="C97" s="25">
        <v>17908.57435201</v>
      </c>
      <c r="D97" s="25">
        <v>24203.207097769999</v>
      </c>
      <c r="E97" s="25">
        <v>30441.410219460005</v>
      </c>
      <c r="F97" s="25">
        <v>35701.69343195</v>
      </c>
      <c r="G97" s="25">
        <v>59593.672262070002</v>
      </c>
      <c r="H97" s="25">
        <v>30863.267180819996</v>
      </c>
      <c r="I97" s="25">
        <v>37071.338902869997</v>
      </c>
      <c r="J97" s="25">
        <v>50554.022436639993</v>
      </c>
      <c r="K97" s="25">
        <v>50815.337815760009</v>
      </c>
      <c r="L97" s="25">
        <v>41349.028321839993</v>
      </c>
    </row>
    <row r="98" spans="2:12" x14ac:dyDescent="0.25">
      <c r="B98" s="18" t="s">
        <v>9</v>
      </c>
      <c r="C98" s="25">
        <v>0</v>
      </c>
      <c r="D98" s="25">
        <v>0</v>
      </c>
      <c r="E98" s="25">
        <v>0</v>
      </c>
      <c r="F98" s="25">
        <v>0</v>
      </c>
      <c r="G98" s="25">
        <v>0</v>
      </c>
      <c r="H98" s="25">
        <v>1968.90547087</v>
      </c>
      <c r="I98" s="25">
        <v>3019.54315696</v>
      </c>
      <c r="J98" s="25">
        <v>4401.4127196899999</v>
      </c>
      <c r="K98" s="25">
        <v>6684.3837118199999</v>
      </c>
      <c r="L98" s="25">
        <v>5624.4302177200016</v>
      </c>
    </row>
    <row r="99" spans="2:12" x14ac:dyDescent="0.25">
      <c r="B99" s="6" t="s">
        <v>39</v>
      </c>
      <c r="C99" s="15">
        <v>121031.49186764</v>
      </c>
      <c r="D99" s="15">
        <v>162377.72867211001</v>
      </c>
      <c r="E99" s="15">
        <v>187362.07228147998</v>
      </c>
      <c r="F99" s="15">
        <v>232809.47533398995</v>
      </c>
      <c r="G99" s="15">
        <v>304195.78014505003</v>
      </c>
      <c r="H99" s="15">
        <v>278650.07802669011</v>
      </c>
      <c r="I99" s="15">
        <v>312522.79854924005</v>
      </c>
      <c r="J99" s="15">
        <v>338898.71967354993</v>
      </c>
      <c r="K99" s="15">
        <v>447232.01190009021</v>
      </c>
      <c r="L99" s="15">
        <v>437870.98669253982</v>
      </c>
    </row>
    <row r="100" spans="2:12" x14ac:dyDescent="0.25">
      <c r="B100" s="20" t="s">
        <v>40</v>
      </c>
      <c r="C100" s="2"/>
      <c r="D100" s="2"/>
      <c r="E100" s="2"/>
      <c r="F100" s="2"/>
      <c r="G100" s="2"/>
      <c r="H100" s="2"/>
      <c r="I100" s="2"/>
      <c r="J100" s="2"/>
      <c r="K100" s="2"/>
      <c r="L100" s="2"/>
    </row>
    <row r="101" spans="2:12" x14ac:dyDescent="0.25">
      <c r="B101" s="20" t="s">
        <v>41</v>
      </c>
      <c r="C101" s="2"/>
      <c r="D101" s="2"/>
      <c r="E101" s="2"/>
      <c r="F101" s="2"/>
      <c r="G101" s="2"/>
      <c r="H101" s="2"/>
      <c r="I101" s="2"/>
      <c r="J101" s="2"/>
      <c r="K101" s="2"/>
      <c r="L101" s="2"/>
    </row>
    <row r="102" spans="2:12" x14ac:dyDescent="0.25">
      <c r="B102" s="20" t="s">
        <v>42</v>
      </c>
      <c r="C102" s="2"/>
      <c r="D102" s="2"/>
      <c r="E102" s="2"/>
      <c r="F102" s="2"/>
      <c r="G102" s="2"/>
      <c r="H102" s="2"/>
      <c r="I102" s="2"/>
      <c r="J102" s="2"/>
      <c r="K102" s="2"/>
      <c r="L102" s="2"/>
    </row>
    <row r="103" spans="2:12" x14ac:dyDescent="0.25">
      <c r="B103" s="20" t="s">
        <v>43</v>
      </c>
      <c r="C103" s="2"/>
      <c r="D103" s="2"/>
      <c r="E103" s="2"/>
      <c r="F103" s="2"/>
      <c r="G103" s="2"/>
      <c r="H103" s="2"/>
      <c r="I103" s="2"/>
      <c r="J103" s="2"/>
      <c r="K103" s="2"/>
      <c r="L103" s="2"/>
    </row>
    <row r="104" spans="2:12" x14ac:dyDescent="0.25">
      <c r="B104" s="1"/>
      <c r="C104" s="2"/>
      <c r="D104" s="2"/>
      <c r="E104" s="2"/>
      <c r="F104" s="2"/>
      <c r="G104" s="2"/>
      <c r="H104" s="2"/>
      <c r="I104" s="2"/>
      <c r="J104" s="2"/>
      <c r="K104" s="2"/>
      <c r="L104" s="2"/>
    </row>
  </sheetData>
  <mergeCells count="5">
    <mergeCell ref="B3:L3"/>
    <mergeCell ref="B2:L2"/>
    <mergeCell ref="B6:L6"/>
    <mergeCell ref="B5:L5"/>
    <mergeCell ref="B4:L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499984740745262"/>
    <pageSetUpPr fitToPage="1"/>
  </sheetPr>
  <dimension ref="A2:K107"/>
  <sheetViews>
    <sheetView showGridLines="0" tabSelected="1" zoomScale="85" zoomScaleNormal="85" workbookViewId="0">
      <selection activeCell="L20" sqref="L20"/>
    </sheetView>
  </sheetViews>
  <sheetFormatPr baseColWidth="10" defaultColWidth="11.42578125" defaultRowHeight="15" x14ac:dyDescent="0.25"/>
  <cols>
    <col min="1" max="1" width="7.140625" style="3" customWidth="1"/>
    <col min="2" max="2" width="74" style="3" customWidth="1"/>
    <col min="3" max="3" width="12" style="3" customWidth="1"/>
    <col min="4" max="4" width="11.7109375" style="3" customWidth="1"/>
    <col min="5" max="5" width="11" style="3" customWidth="1"/>
    <col min="6" max="6" width="11.42578125" style="3" customWidth="1"/>
    <col min="7" max="7" width="12.5703125" style="3" customWidth="1"/>
    <col min="8" max="8" width="11.42578125" style="3" customWidth="1"/>
    <col min="9" max="9" width="13.140625" style="3" customWidth="1"/>
    <col min="10" max="10" width="18.85546875" style="3" bestFit="1" customWidth="1"/>
    <col min="11" max="11" width="12.5703125" style="3" bestFit="1" customWidth="1"/>
    <col min="12" max="16384" width="11.42578125" style="3"/>
  </cols>
  <sheetData>
    <row r="2" spans="1:11" ht="28.5" x14ac:dyDescent="0.25">
      <c r="B2" s="42" t="s">
        <v>0</v>
      </c>
      <c r="C2" s="43"/>
      <c r="D2" s="43"/>
      <c r="E2" s="43"/>
      <c r="F2" s="43"/>
      <c r="G2" s="43"/>
      <c r="H2" s="43"/>
      <c r="I2" s="43"/>
      <c r="J2" s="33"/>
    </row>
    <row r="3" spans="1:11" ht="21" x14ac:dyDescent="0.25">
      <c r="B3" s="35" t="s">
        <v>1</v>
      </c>
      <c r="C3" s="36"/>
      <c r="D3" s="36"/>
      <c r="E3" s="36"/>
      <c r="F3" s="36"/>
      <c r="G3" s="36"/>
      <c r="H3" s="36"/>
      <c r="I3" s="36"/>
    </row>
    <row r="4" spans="1:11" ht="15.75" x14ac:dyDescent="0.25">
      <c r="B4" s="39" t="s">
        <v>2</v>
      </c>
      <c r="C4" s="40"/>
      <c r="D4" s="40"/>
      <c r="E4" s="40"/>
      <c r="F4" s="40"/>
      <c r="G4" s="40"/>
      <c r="H4" s="40"/>
      <c r="I4" s="40"/>
    </row>
    <row r="5" spans="1:11" ht="15.75" customHeight="1" x14ac:dyDescent="0.25">
      <c r="B5" s="44" t="s">
        <v>3</v>
      </c>
      <c r="C5" s="45"/>
      <c r="D5" s="45"/>
      <c r="E5" s="45"/>
      <c r="F5" s="45"/>
      <c r="G5" s="45"/>
      <c r="H5" s="45"/>
      <c r="I5" s="45"/>
    </row>
    <row r="6" spans="1:11" x14ac:dyDescent="0.25">
      <c r="B6" s="44" t="s">
        <v>44</v>
      </c>
      <c r="C6" s="45"/>
      <c r="D6" s="45"/>
      <c r="E6" s="45"/>
      <c r="F6" s="45"/>
      <c r="G6" s="45"/>
      <c r="H6" s="45"/>
      <c r="I6" s="45"/>
    </row>
    <row r="7" spans="1:11" ht="5.25" customHeight="1" x14ac:dyDescent="0.25">
      <c r="B7" s="31"/>
      <c r="C7" s="32"/>
      <c r="D7" s="32"/>
      <c r="E7" s="4"/>
      <c r="F7" s="4"/>
      <c r="G7" s="4"/>
      <c r="H7" s="4"/>
      <c r="I7" s="4"/>
    </row>
    <row r="8" spans="1:11" x14ac:dyDescent="0.25">
      <c r="B8" s="26" t="s">
        <v>5</v>
      </c>
      <c r="C8" s="5"/>
    </row>
    <row r="9" spans="1:11" ht="28.5" customHeight="1" x14ac:dyDescent="0.25">
      <c r="B9" s="6" t="s">
        <v>6</v>
      </c>
      <c r="C9" s="7">
        <v>2014</v>
      </c>
      <c r="D9" s="7">
        <v>2015</v>
      </c>
      <c r="E9" s="7">
        <v>2016</v>
      </c>
      <c r="F9" s="7">
        <v>2017</v>
      </c>
      <c r="G9" s="7">
        <v>2018</v>
      </c>
      <c r="H9" s="7">
        <v>2019</v>
      </c>
      <c r="I9" s="7">
        <v>2020</v>
      </c>
      <c r="J9" s="27"/>
    </row>
    <row r="10" spans="1:11" x14ac:dyDescent="0.25">
      <c r="A10" s="8"/>
      <c r="B10" s="11" t="s">
        <v>45</v>
      </c>
      <c r="C10" s="21">
        <f t="shared" ref="C10:F10" si="0">SUM(C11:C12)</f>
        <v>1925.7791179999999</v>
      </c>
      <c r="D10" s="21">
        <f t="shared" si="0"/>
        <v>2100.7791179999999</v>
      </c>
      <c r="E10" s="21">
        <f t="shared" si="0"/>
        <v>2175.7791240000001</v>
      </c>
      <c r="F10" s="21">
        <f t="shared" si="0"/>
        <v>2225.7791139999999</v>
      </c>
      <c r="G10" s="21">
        <f>SUM(G11:G12)</f>
        <v>2504.7791209999996</v>
      </c>
      <c r="H10" s="21">
        <v>2535.7791240000006</v>
      </c>
      <c r="I10" s="21">
        <v>2735.7791240000001</v>
      </c>
      <c r="J10" s="34"/>
      <c r="K10" s="27"/>
    </row>
    <row r="11" spans="1:11" x14ac:dyDescent="0.25">
      <c r="A11" s="9"/>
      <c r="B11" s="12" t="s">
        <v>8</v>
      </c>
      <c r="C11" s="22">
        <v>1873.3603459999999</v>
      </c>
      <c r="D11" s="22">
        <v>2049.8948839999998</v>
      </c>
      <c r="E11" s="22">
        <v>2124.89489</v>
      </c>
      <c r="F11" s="22">
        <v>2183.7941139999998</v>
      </c>
      <c r="G11" s="28">
        <v>2478.3091209999998</v>
      </c>
      <c r="H11" s="28">
        <v>2452.9341240000008</v>
      </c>
      <c r="I11" s="28">
        <v>2592.979124</v>
      </c>
      <c r="J11" s="34"/>
      <c r="K11" s="28"/>
    </row>
    <row r="12" spans="1:11" x14ac:dyDescent="0.25">
      <c r="A12" s="9"/>
      <c r="B12" s="12" t="s">
        <v>9</v>
      </c>
      <c r="C12" s="22">
        <v>52.418771999999997</v>
      </c>
      <c r="D12" s="22">
        <v>50.884233999999999</v>
      </c>
      <c r="E12" s="22">
        <v>50.884233999999999</v>
      </c>
      <c r="F12" s="22">
        <v>41.984999999999999</v>
      </c>
      <c r="G12" s="28">
        <v>26.47</v>
      </c>
      <c r="H12" s="28">
        <v>82.844999999999985</v>
      </c>
      <c r="I12" s="28">
        <v>142.80000000000001</v>
      </c>
      <c r="J12" s="34"/>
      <c r="K12" s="28"/>
    </row>
    <row r="13" spans="1:11" x14ac:dyDescent="0.25">
      <c r="A13" s="8"/>
      <c r="B13" s="11" t="s">
        <v>46</v>
      </c>
      <c r="C13" s="21">
        <f t="shared" ref="C13:F13" si="1">SUM(C14:C15)</f>
        <v>3827.658107589994</v>
      </c>
      <c r="D13" s="21">
        <f t="shared" si="1"/>
        <v>3935.978945490001</v>
      </c>
      <c r="E13" s="21">
        <f t="shared" si="1"/>
        <v>4044.9855766200244</v>
      </c>
      <c r="F13" s="21">
        <f t="shared" si="1"/>
        <v>4240.9561521000123</v>
      </c>
      <c r="G13" s="21">
        <f>SUM(G14:G15)</f>
        <v>4718.7109779999992</v>
      </c>
      <c r="H13" s="21">
        <v>5209.2349538300059</v>
      </c>
      <c r="I13" s="21">
        <v>5756.7594468999996</v>
      </c>
      <c r="J13" s="34"/>
      <c r="K13" s="28"/>
    </row>
    <row r="14" spans="1:11" x14ac:dyDescent="0.25">
      <c r="A14" s="9"/>
      <c r="B14" s="12" t="s">
        <v>8</v>
      </c>
      <c r="C14" s="22">
        <v>3752.1580435899941</v>
      </c>
      <c r="D14" s="22">
        <v>3866.4055984300012</v>
      </c>
      <c r="E14" s="22">
        <v>4005.7855831600245</v>
      </c>
      <c r="F14" s="22">
        <v>4201.7562787800125</v>
      </c>
      <c r="G14" s="28">
        <v>4679.5110266599995</v>
      </c>
      <c r="H14" s="28">
        <v>5170.0349538300061</v>
      </c>
      <c r="I14" s="28">
        <v>5726.5594468999998</v>
      </c>
      <c r="J14" s="34"/>
      <c r="K14" s="28"/>
    </row>
    <row r="15" spans="1:11" x14ac:dyDescent="0.25">
      <c r="A15" s="9"/>
      <c r="B15" s="12" t="s">
        <v>9</v>
      </c>
      <c r="C15" s="22">
        <v>75.500063999999909</v>
      </c>
      <c r="D15" s="22">
        <v>69.573347060000003</v>
      </c>
      <c r="E15" s="22">
        <v>39.19999346000003</v>
      </c>
      <c r="F15" s="22">
        <v>39.199873320000009</v>
      </c>
      <c r="G15" s="28">
        <v>39.199951339999998</v>
      </c>
      <c r="H15" s="28">
        <v>39.200000000000003</v>
      </c>
      <c r="I15" s="28">
        <v>30.2</v>
      </c>
      <c r="J15" s="34"/>
      <c r="K15" s="28"/>
    </row>
    <row r="16" spans="1:11" x14ac:dyDescent="0.25">
      <c r="A16" s="8"/>
      <c r="B16" s="11" t="s">
        <v>10</v>
      </c>
      <c r="C16" s="21">
        <f t="shared" ref="C16:F16" si="2">SUM(C17:C18)</f>
        <v>42830.540233040039</v>
      </c>
      <c r="D16" s="21">
        <f t="shared" si="2"/>
        <v>42778.351932609978</v>
      </c>
      <c r="E16" s="21">
        <f t="shared" si="2"/>
        <v>46967.206636979849</v>
      </c>
      <c r="F16" s="21">
        <f t="shared" si="2"/>
        <v>54506.345699749763</v>
      </c>
      <c r="G16" s="21">
        <f>SUM(G17:G18)</f>
        <v>56506.24830022001</v>
      </c>
      <c r="H16" s="21">
        <v>56454.245839039984</v>
      </c>
      <c r="I16" s="21">
        <v>131585.8239136</v>
      </c>
      <c r="J16" s="34"/>
      <c r="K16" s="28"/>
    </row>
    <row r="17" spans="1:11" x14ac:dyDescent="0.25">
      <c r="A17" s="9"/>
      <c r="B17" s="12" t="s">
        <v>8</v>
      </c>
      <c r="C17" s="22">
        <v>32979.490487890027</v>
      </c>
      <c r="D17" s="22">
        <v>32263.348472069993</v>
      </c>
      <c r="E17" s="22">
        <v>35644.002636539859</v>
      </c>
      <c r="F17" s="22">
        <v>37248.162674369763</v>
      </c>
      <c r="G17" s="28">
        <v>38611.035833790003</v>
      </c>
      <c r="H17" s="28">
        <v>40609.353521110002</v>
      </c>
      <c r="I17" s="28">
        <v>114408.79655460001</v>
      </c>
      <c r="J17" s="34"/>
      <c r="K17" s="28"/>
    </row>
    <row r="18" spans="1:11" x14ac:dyDescent="0.25">
      <c r="A18" s="9"/>
      <c r="B18" s="12" t="s">
        <v>9</v>
      </c>
      <c r="C18" s="22">
        <v>9851.0497451500105</v>
      </c>
      <c r="D18" s="22">
        <v>10515.003460539987</v>
      </c>
      <c r="E18" s="22">
        <v>11323.204000439991</v>
      </c>
      <c r="F18" s="22">
        <v>17258.18302538</v>
      </c>
      <c r="G18" s="28">
        <v>17895.212466430006</v>
      </c>
      <c r="H18" s="28">
        <v>15844.892317929985</v>
      </c>
      <c r="I18" s="28">
        <v>17177.027359</v>
      </c>
      <c r="J18" s="34"/>
      <c r="K18" s="28"/>
    </row>
    <row r="19" spans="1:11" x14ac:dyDescent="0.25">
      <c r="A19" s="8"/>
      <c r="B19" s="11" t="s">
        <v>11</v>
      </c>
      <c r="C19" s="21">
        <f t="shared" ref="C19:F19" si="3">SUM(C20:C21)</f>
        <v>33243.998170820028</v>
      </c>
      <c r="D19" s="21">
        <f t="shared" si="3"/>
        <v>33863.576782839969</v>
      </c>
      <c r="E19" s="21">
        <f t="shared" si="3"/>
        <v>34866.209077150139</v>
      </c>
      <c r="F19" s="21">
        <f t="shared" si="3"/>
        <v>33173.933777469996</v>
      </c>
      <c r="G19" s="21">
        <f>SUM(G20:G21)</f>
        <v>35817.042576650005</v>
      </c>
      <c r="H19" s="21">
        <v>37682.974664239489</v>
      </c>
      <c r="I19" s="21">
        <v>40115.862059899999</v>
      </c>
      <c r="J19" s="34"/>
      <c r="K19" s="28"/>
    </row>
    <row r="20" spans="1:11" x14ac:dyDescent="0.25">
      <c r="A20" s="9"/>
      <c r="B20" s="12" t="s">
        <v>8</v>
      </c>
      <c r="C20" s="22">
        <v>25535.276040170029</v>
      </c>
      <c r="D20" s="22">
        <v>26176.144378339966</v>
      </c>
      <c r="E20" s="22">
        <v>26885.036495800054</v>
      </c>
      <c r="F20" s="22">
        <v>26227.658291899999</v>
      </c>
      <c r="G20" s="28">
        <v>27465.551682070003</v>
      </c>
      <c r="H20" s="28">
        <v>29029.246278109615</v>
      </c>
      <c r="I20" s="28">
        <v>31939.979714900001</v>
      </c>
      <c r="J20" s="34"/>
      <c r="K20" s="28"/>
    </row>
    <row r="21" spans="1:11" x14ac:dyDescent="0.25">
      <c r="A21" s="9"/>
      <c r="B21" s="12" t="s">
        <v>9</v>
      </c>
      <c r="C21" s="22">
        <v>7708.7221306500005</v>
      </c>
      <c r="D21" s="22">
        <v>7687.432404500003</v>
      </c>
      <c r="E21" s="22">
        <v>7981.1725813500852</v>
      </c>
      <c r="F21" s="22">
        <v>6946.2754855699986</v>
      </c>
      <c r="G21" s="28">
        <v>8351.4908945799998</v>
      </c>
      <c r="H21" s="28">
        <v>8653.7283861298747</v>
      </c>
      <c r="I21" s="28">
        <v>8175.882345</v>
      </c>
      <c r="J21" s="34"/>
      <c r="K21" s="28"/>
    </row>
    <row r="22" spans="1:11" x14ac:dyDescent="0.25">
      <c r="A22" s="8"/>
      <c r="B22" s="11" t="s">
        <v>12</v>
      </c>
      <c r="C22" s="21">
        <f t="shared" ref="C22:F22" si="4">SUM(C23:C24)</f>
        <v>19058.887650469998</v>
      </c>
      <c r="D22" s="21">
        <f t="shared" si="4"/>
        <v>20633.989567099994</v>
      </c>
      <c r="E22" s="21">
        <f t="shared" si="4"/>
        <v>22110.498481649982</v>
      </c>
      <c r="F22" s="21">
        <f t="shared" si="4"/>
        <v>25328.099602729992</v>
      </c>
      <c r="G22" s="21">
        <f>SUM(G23:G24)</f>
        <v>29396.410316590012</v>
      </c>
      <c r="H22" s="21">
        <v>31460.375786499928</v>
      </c>
      <c r="I22" s="21">
        <v>32940.7312112</v>
      </c>
      <c r="J22" s="34"/>
      <c r="K22" s="28"/>
    </row>
    <row r="23" spans="1:11" x14ac:dyDescent="0.25">
      <c r="A23" s="9"/>
      <c r="B23" s="12" t="s">
        <v>8</v>
      </c>
      <c r="C23" s="22">
        <v>18460.298933779999</v>
      </c>
      <c r="D23" s="22">
        <v>20261.133289859994</v>
      </c>
      <c r="E23" s="22">
        <v>21619.102511849982</v>
      </c>
      <c r="F23" s="22">
        <v>24897.228373109992</v>
      </c>
      <c r="G23" s="28">
        <v>28432.717116210013</v>
      </c>
      <c r="H23" s="28">
        <v>30004.47362405993</v>
      </c>
      <c r="I23" s="28">
        <v>31801.209157199999</v>
      </c>
      <c r="J23" s="34"/>
      <c r="K23" s="28"/>
    </row>
    <row r="24" spans="1:11" x14ac:dyDescent="0.25">
      <c r="A24" s="9"/>
      <c r="B24" s="12" t="s">
        <v>9</v>
      </c>
      <c r="C24" s="22">
        <v>598.58871669000007</v>
      </c>
      <c r="D24" s="22">
        <v>372.85627723999988</v>
      </c>
      <c r="E24" s="22">
        <v>491.39596979999999</v>
      </c>
      <c r="F24" s="22">
        <v>430.87122962000001</v>
      </c>
      <c r="G24" s="28">
        <v>963.69320038000012</v>
      </c>
      <c r="H24" s="28">
        <v>1455.9021624399988</v>
      </c>
      <c r="I24" s="28">
        <v>1139.522054</v>
      </c>
      <c r="J24" s="34"/>
      <c r="K24" s="28"/>
    </row>
    <row r="25" spans="1:11" x14ac:dyDescent="0.25">
      <c r="A25" s="8"/>
      <c r="B25" s="11" t="s">
        <v>13</v>
      </c>
      <c r="C25" s="21">
        <f t="shared" ref="C25:F25" si="5">SUM(C26:C27)</f>
        <v>7178.930589509996</v>
      </c>
      <c r="D25" s="21">
        <f t="shared" si="5"/>
        <v>6263.6411867000088</v>
      </c>
      <c r="E25" s="21">
        <f t="shared" si="5"/>
        <v>7305.633751659987</v>
      </c>
      <c r="F25" s="21">
        <f t="shared" si="5"/>
        <v>7495.9141968200001</v>
      </c>
      <c r="G25" s="21">
        <f>SUM(G26:G27)</f>
        <v>8793.304259100003</v>
      </c>
      <c r="H25" s="21">
        <v>9905.9096170899975</v>
      </c>
      <c r="I25" s="21">
        <v>9401.0036674999992</v>
      </c>
      <c r="J25" s="34"/>
      <c r="K25" s="28"/>
    </row>
    <row r="26" spans="1:11" x14ac:dyDescent="0.25">
      <c r="A26" s="9"/>
      <c r="B26" s="12" t="s">
        <v>8</v>
      </c>
      <c r="C26" s="22">
        <v>7103.047371689996</v>
      </c>
      <c r="D26" s="22">
        <v>6104.8849323000086</v>
      </c>
      <c r="E26" s="22">
        <v>6876.6143266699873</v>
      </c>
      <c r="F26" s="22">
        <v>7356.5423921700003</v>
      </c>
      <c r="G26" s="28">
        <v>8319.5489490300024</v>
      </c>
      <c r="H26" s="28">
        <v>9640.4932395499982</v>
      </c>
      <c r="I26" s="28">
        <v>9349.2337705000009</v>
      </c>
      <c r="J26" s="34"/>
      <c r="K26" s="28"/>
    </row>
    <row r="27" spans="1:11" x14ac:dyDescent="0.25">
      <c r="A27" s="9"/>
      <c r="B27" s="12" t="s">
        <v>9</v>
      </c>
      <c r="C27" s="22">
        <v>75.883217819999999</v>
      </c>
      <c r="D27" s="22">
        <v>158.75625440000002</v>
      </c>
      <c r="E27" s="22">
        <v>429.01942498999995</v>
      </c>
      <c r="F27" s="22">
        <v>139.37180465</v>
      </c>
      <c r="G27" s="28">
        <v>473.75531007000006</v>
      </c>
      <c r="H27" s="28">
        <v>265.41637754000004</v>
      </c>
      <c r="I27" s="28">
        <v>51.769897</v>
      </c>
      <c r="J27" s="34"/>
      <c r="K27" s="28"/>
    </row>
    <row r="28" spans="1:11" x14ac:dyDescent="0.25">
      <c r="A28" s="8"/>
      <c r="B28" s="11" t="s">
        <v>14</v>
      </c>
      <c r="C28" s="21">
        <f t="shared" ref="C28:F28" si="6">SUM(C29:C30)</f>
        <v>11014.293184750024</v>
      </c>
      <c r="D28" s="21">
        <f t="shared" si="6"/>
        <v>11538.15114537</v>
      </c>
      <c r="E28" s="21">
        <f t="shared" si="6"/>
        <v>12157.594594689968</v>
      </c>
      <c r="F28" s="21">
        <f t="shared" si="6"/>
        <v>15098.27948494</v>
      </c>
      <c r="G28" s="21">
        <f>SUM(G29:G30)</f>
        <v>17593.286469120001</v>
      </c>
      <c r="H28" s="21">
        <v>20914.625355060085</v>
      </c>
      <c r="I28" s="21">
        <v>20088.141893200002</v>
      </c>
      <c r="J28" s="34"/>
      <c r="K28" s="28"/>
    </row>
    <row r="29" spans="1:11" x14ac:dyDescent="0.25">
      <c r="A29" s="9"/>
      <c r="B29" s="12" t="s">
        <v>8</v>
      </c>
      <c r="C29" s="22">
        <v>10440.771161240025</v>
      </c>
      <c r="D29" s="22">
        <v>11162.86756877</v>
      </c>
      <c r="E29" s="22">
        <v>11814.500449229969</v>
      </c>
      <c r="F29" s="22">
        <v>14311.597557139999</v>
      </c>
      <c r="G29" s="28">
        <v>16187.762664140002</v>
      </c>
      <c r="H29" s="28">
        <v>19191.960848860082</v>
      </c>
      <c r="I29" s="28">
        <v>19443.483925299999</v>
      </c>
      <c r="J29" s="34"/>
      <c r="K29" s="28"/>
    </row>
    <row r="30" spans="1:11" x14ac:dyDescent="0.25">
      <c r="A30" s="9"/>
      <c r="B30" s="12" t="s">
        <v>9</v>
      </c>
      <c r="C30" s="22">
        <v>573.52202350999949</v>
      </c>
      <c r="D30" s="22">
        <v>375.2835766</v>
      </c>
      <c r="E30" s="22">
        <v>343.09414546000016</v>
      </c>
      <c r="F30" s="22">
        <v>786.68192779999993</v>
      </c>
      <c r="G30" s="28">
        <v>1405.52380498</v>
      </c>
      <c r="H30" s="28">
        <v>1722.6645062000016</v>
      </c>
      <c r="I30" s="28">
        <v>644.65796799999998</v>
      </c>
      <c r="J30" s="34"/>
      <c r="K30" s="28"/>
    </row>
    <row r="31" spans="1:11" x14ac:dyDescent="0.25">
      <c r="A31" s="8"/>
      <c r="B31" s="11" t="s">
        <v>15</v>
      </c>
      <c r="C31" s="21">
        <f t="shared" ref="C31:F31" si="7">SUM(C32:C33)</f>
        <v>105980.31920495002</v>
      </c>
      <c r="D31" s="21">
        <f t="shared" si="7"/>
        <v>115531.8731884202</v>
      </c>
      <c r="E31" s="21">
        <f t="shared" si="7"/>
        <v>127195.18845593996</v>
      </c>
      <c r="F31" s="21">
        <f t="shared" si="7"/>
        <v>142186.99041893039</v>
      </c>
      <c r="G31" s="21">
        <f>SUM(G32:G33)</f>
        <v>152330.96822809</v>
      </c>
      <c r="H31" s="21">
        <v>169237.79523278022</v>
      </c>
      <c r="I31" s="21">
        <v>201338.34380860001</v>
      </c>
      <c r="J31" s="34"/>
      <c r="K31" s="28"/>
    </row>
    <row r="32" spans="1:11" x14ac:dyDescent="0.25">
      <c r="A32" s="9"/>
      <c r="B32" s="12" t="s">
        <v>8</v>
      </c>
      <c r="C32" s="22">
        <v>78887.161423049998</v>
      </c>
      <c r="D32" s="22">
        <v>91970.427831330206</v>
      </c>
      <c r="E32" s="22">
        <v>110595.59926221997</v>
      </c>
      <c r="F32" s="22">
        <v>125466.88827504039</v>
      </c>
      <c r="G32" s="28">
        <v>140407.30632122001</v>
      </c>
      <c r="H32" s="28">
        <v>153908.63435323021</v>
      </c>
      <c r="I32" s="28">
        <v>180419.51524939999</v>
      </c>
      <c r="J32" s="34"/>
      <c r="K32" s="28"/>
    </row>
    <row r="33" spans="1:11" x14ac:dyDescent="0.25">
      <c r="A33" s="9"/>
      <c r="B33" s="12" t="s">
        <v>9</v>
      </c>
      <c r="C33" s="22">
        <v>27093.157781900027</v>
      </c>
      <c r="D33" s="22">
        <v>23561.445357089986</v>
      </c>
      <c r="E33" s="22">
        <v>16599.589193719989</v>
      </c>
      <c r="F33" s="22">
        <v>16720.10214389001</v>
      </c>
      <c r="G33" s="28">
        <v>11923.661906869998</v>
      </c>
      <c r="H33" s="28">
        <v>15329.160879550012</v>
      </c>
      <c r="I33" s="28">
        <v>20918.828559199999</v>
      </c>
      <c r="J33" s="34"/>
      <c r="K33" s="28"/>
    </row>
    <row r="34" spans="1:11" x14ac:dyDescent="0.25">
      <c r="A34" s="8"/>
      <c r="B34" s="11" t="s">
        <v>16</v>
      </c>
      <c r="C34" s="21">
        <f t="shared" ref="C34:F34" si="8">SUM(C35:C36)</f>
        <v>57544.573200730039</v>
      </c>
      <c r="D34" s="21">
        <f t="shared" si="8"/>
        <v>60640.183988640114</v>
      </c>
      <c r="E34" s="21">
        <f t="shared" si="8"/>
        <v>61014.054128159944</v>
      </c>
      <c r="F34" s="21">
        <f t="shared" si="8"/>
        <v>71252.045781749985</v>
      </c>
      <c r="G34" s="21">
        <f>SUM(G35:G36)</f>
        <v>71888.123752820014</v>
      </c>
      <c r="H34" s="21">
        <v>79894.889627329932</v>
      </c>
      <c r="I34" s="21">
        <v>109677.57219769999</v>
      </c>
      <c r="J34" s="34"/>
      <c r="K34" s="28"/>
    </row>
    <row r="35" spans="1:11" x14ac:dyDescent="0.25">
      <c r="A35" s="9"/>
      <c r="B35" s="12" t="s">
        <v>8</v>
      </c>
      <c r="C35" s="22">
        <v>51069.813430510039</v>
      </c>
      <c r="D35" s="22">
        <v>53261.873298970117</v>
      </c>
      <c r="E35" s="22">
        <v>53541.75125724994</v>
      </c>
      <c r="F35" s="22">
        <v>58741.337737739988</v>
      </c>
      <c r="G35" s="28">
        <v>61650.934364250017</v>
      </c>
      <c r="H35" s="28">
        <v>68663.909305299938</v>
      </c>
      <c r="I35" s="28">
        <v>96752.983355199991</v>
      </c>
      <c r="J35" s="34"/>
      <c r="K35" s="28"/>
    </row>
    <row r="36" spans="1:11" x14ac:dyDescent="0.25">
      <c r="A36" s="9"/>
      <c r="B36" s="12" t="s">
        <v>9</v>
      </c>
      <c r="C36" s="22">
        <v>6474.759770220001</v>
      </c>
      <c r="D36" s="22">
        <v>7378.3106896699992</v>
      </c>
      <c r="E36" s="22">
        <v>7472.3028709100017</v>
      </c>
      <c r="F36" s="22">
        <v>12510.708044010002</v>
      </c>
      <c r="G36" s="28">
        <v>10237.189388569999</v>
      </c>
      <c r="H36" s="28">
        <v>11230.980322029989</v>
      </c>
      <c r="I36" s="28">
        <v>12924.588842499999</v>
      </c>
      <c r="J36" s="34"/>
      <c r="K36" s="28"/>
    </row>
    <row r="37" spans="1:11" x14ac:dyDescent="0.25">
      <c r="A37" s="8"/>
      <c r="B37" s="11" t="s">
        <v>17</v>
      </c>
      <c r="C37" s="21">
        <f t="shared" ref="C37:F37" si="9">SUM(C38:C39)</f>
        <v>2206.9042042400006</v>
      </c>
      <c r="D37" s="21">
        <f t="shared" si="9"/>
        <v>2103.0797113899998</v>
      </c>
      <c r="E37" s="21">
        <f t="shared" si="9"/>
        <v>2163.4913792200023</v>
      </c>
      <c r="F37" s="21">
        <f t="shared" si="9"/>
        <v>2296.2645636399961</v>
      </c>
      <c r="G37" s="21">
        <f>SUM(G38:G39)</f>
        <v>3425.7307591700001</v>
      </c>
      <c r="H37" s="21">
        <v>2774.72643836</v>
      </c>
      <c r="I37" s="21">
        <v>2553.1576045000002</v>
      </c>
      <c r="J37" s="34"/>
      <c r="K37" s="28"/>
    </row>
    <row r="38" spans="1:11" x14ac:dyDescent="0.25">
      <c r="A38" s="9"/>
      <c r="B38" s="12" t="s">
        <v>8</v>
      </c>
      <c r="C38" s="22">
        <v>2136.1036069700008</v>
      </c>
      <c r="D38" s="22">
        <v>2003.5613484999999</v>
      </c>
      <c r="E38" s="22">
        <v>2083.0348998000022</v>
      </c>
      <c r="F38" s="22">
        <v>2177.8182924499961</v>
      </c>
      <c r="G38" s="28">
        <v>2802.55407969</v>
      </c>
      <c r="H38" s="28">
        <v>2623.4592850399999</v>
      </c>
      <c r="I38" s="28">
        <v>2388.7571320000002</v>
      </c>
      <c r="J38" s="34"/>
      <c r="K38" s="28"/>
    </row>
    <row r="39" spans="1:11" x14ac:dyDescent="0.25">
      <c r="A39" s="9"/>
      <c r="B39" s="12" t="s">
        <v>9</v>
      </c>
      <c r="C39" s="22">
        <v>70.800597270000026</v>
      </c>
      <c r="D39" s="22">
        <v>99.518362889999992</v>
      </c>
      <c r="E39" s="22">
        <v>80.456479420000008</v>
      </c>
      <c r="F39" s="22">
        <v>118.44627119</v>
      </c>
      <c r="G39" s="28">
        <v>623.17667948000008</v>
      </c>
      <c r="H39" s="28">
        <v>151.26715332000006</v>
      </c>
      <c r="I39" s="28">
        <v>164.4004726</v>
      </c>
      <c r="J39" s="34"/>
      <c r="K39" s="28"/>
    </row>
    <row r="40" spans="1:11" x14ac:dyDescent="0.25">
      <c r="A40" s="8"/>
      <c r="B40" s="11" t="s">
        <v>18</v>
      </c>
      <c r="C40" s="21">
        <f t="shared" ref="C40:F40" si="10">SUM(C41:C42)</f>
        <v>1835.8751295700001</v>
      </c>
      <c r="D40" s="21">
        <f t="shared" si="10"/>
        <v>2013.6352645200002</v>
      </c>
      <c r="E40" s="21">
        <f t="shared" si="10"/>
        <v>1988.0257688899987</v>
      </c>
      <c r="F40" s="21">
        <f t="shared" si="10"/>
        <v>2124.9821519499992</v>
      </c>
      <c r="G40" s="21">
        <f>SUM(G41:G42)</f>
        <v>2194.1656522100002</v>
      </c>
      <c r="H40" s="21">
        <v>2359.934423770002</v>
      </c>
      <c r="I40" s="21">
        <v>2158.7058430000002</v>
      </c>
      <c r="J40" s="34"/>
      <c r="K40" s="28"/>
    </row>
    <row r="41" spans="1:11" x14ac:dyDescent="0.25">
      <c r="A41" s="9"/>
      <c r="B41" s="12" t="s">
        <v>8</v>
      </c>
      <c r="C41" s="22">
        <v>1778.4800873300001</v>
      </c>
      <c r="D41" s="22">
        <v>1915.4127180000003</v>
      </c>
      <c r="E41" s="22">
        <v>1948.0014221199988</v>
      </c>
      <c r="F41" s="22">
        <v>2038.3543822799993</v>
      </c>
      <c r="G41" s="28">
        <v>2186.1489278700001</v>
      </c>
      <c r="H41" s="28">
        <v>2339.074183170002</v>
      </c>
      <c r="I41" s="28">
        <v>2130.6697742000001</v>
      </c>
      <c r="J41" s="34"/>
      <c r="K41" s="28"/>
    </row>
    <row r="42" spans="1:11" x14ac:dyDescent="0.25">
      <c r="A42" s="9"/>
      <c r="B42" s="12" t="s">
        <v>9</v>
      </c>
      <c r="C42" s="22">
        <v>57.395042240000024</v>
      </c>
      <c r="D42" s="22">
        <v>98.222546520000009</v>
      </c>
      <c r="E42" s="22">
        <v>40.024346770000008</v>
      </c>
      <c r="F42" s="22">
        <v>86.627769670000006</v>
      </c>
      <c r="G42" s="28">
        <v>8.0167243399999997</v>
      </c>
      <c r="H42" s="28">
        <v>20.860240600000008</v>
      </c>
      <c r="I42" s="28">
        <v>28.036068800000002</v>
      </c>
      <c r="J42" s="34"/>
      <c r="K42" s="28"/>
    </row>
    <row r="43" spans="1:11" x14ac:dyDescent="0.25">
      <c r="A43" s="8"/>
      <c r="B43" s="11" t="s">
        <v>19</v>
      </c>
      <c r="C43" s="21">
        <f t="shared" ref="C43:F43" si="11">SUM(C44:C45)</f>
        <v>8050.6414265100011</v>
      </c>
      <c r="D43" s="21">
        <f t="shared" si="11"/>
        <v>8414.5180271000008</v>
      </c>
      <c r="E43" s="21">
        <f t="shared" si="11"/>
        <v>9013.6571521299938</v>
      </c>
      <c r="F43" s="21">
        <f t="shared" si="11"/>
        <v>9769.948070309998</v>
      </c>
      <c r="G43" s="21">
        <f>SUM(G44:G45)</f>
        <v>9836.9630017199961</v>
      </c>
      <c r="H43" s="21">
        <v>11665.203841760018</v>
      </c>
      <c r="I43" s="21">
        <v>12297.118487399999</v>
      </c>
      <c r="J43" s="34"/>
      <c r="K43" s="28"/>
    </row>
    <row r="44" spans="1:11" x14ac:dyDescent="0.25">
      <c r="A44" s="9"/>
      <c r="B44" s="12" t="s">
        <v>8</v>
      </c>
      <c r="C44" s="22">
        <v>7242.5058701100015</v>
      </c>
      <c r="D44" s="22">
        <v>7568.0056986300015</v>
      </c>
      <c r="E44" s="22">
        <v>8170.4251036399937</v>
      </c>
      <c r="F44" s="22">
        <v>8544.3449068499976</v>
      </c>
      <c r="G44" s="28">
        <v>9143.9996656799958</v>
      </c>
      <c r="H44" s="28">
        <v>10015.062299310019</v>
      </c>
      <c r="I44" s="28">
        <v>10916.576611100001</v>
      </c>
      <c r="J44" s="34"/>
      <c r="K44" s="28"/>
    </row>
    <row r="45" spans="1:11" x14ac:dyDescent="0.25">
      <c r="A45" s="9"/>
      <c r="B45" s="12" t="s">
        <v>9</v>
      </c>
      <c r="C45" s="22">
        <v>808.13555639999993</v>
      </c>
      <c r="D45" s="22">
        <v>846.51232846999983</v>
      </c>
      <c r="E45" s="22">
        <v>843.23204848999978</v>
      </c>
      <c r="F45" s="22">
        <v>1225.6031634600001</v>
      </c>
      <c r="G45" s="28">
        <v>692.96333604000006</v>
      </c>
      <c r="H45" s="28">
        <v>1650.1415424499996</v>
      </c>
      <c r="I45" s="28">
        <v>1380.5418763</v>
      </c>
      <c r="J45" s="34"/>
      <c r="K45" s="28"/>
    </row>
    <row r="46" spans="1:11" x14ac:dyDescent="0.25">
      <c r="A46" s="8"/>
      <c r="B46" s="11" t="s">
        <v>20</v>
      </c>
      <c r="C46" s="21">
        <f t="shared" ref="C46:F46" si="12">SUM(C47:C48)</f>
        <v>22782.276594149982</v>
      </c>
      <c r="D46" s="21">
        <f t="shared" si="12"/>
        <v>29984.809951340001</v>
      </c>
      <c r="E46" s="21">
        <f t="shared" si="12"/>
        <v>27032.284742820011</v>
      </c>
      <c r="F46" s="21">
        <f t="shared" si="12"/>
        <v>36842.117033730028</v>
      </c>
      <c r="G46" s="21">
        <f>SUM(G47:G48)</f>
        <v>33031.369466689997</v>
      </c>
      <c r="H46" s="21">
        <v>37204.103679929962</v>
      </c>
      <c r="I46" s="21">
        <v>41072.052647099998</v>
      </c>
      <c r="J46" s="34"/>
      <c r="K46" s="28"/>
    </row>
    <row r="47" spans="1:11" x14ac:dyDescent="0.25">
      <c r="A47" s="9"/>
      <c r="B47" s="12" t="s">
        <v>8</v>
      </c>
      <c r="C47" s="22">
        <v>9869.2736263199931</v>
      </c>
      <c r="D47" s="22">
        <v>9468.9867352800047</v>
      </c>
      <c r="E47" s="22">
        <v>10449.275256820007</v>
      </c>
      <c r="F47" s="22">
        <v>11458.766239680017</v>
      </c>
      <c r="G47" s="28">
        <v>12452.718431569998</v>
      </c>
      <c r="H47" s="28">
        <v>18499.622520269961</v>
      </c>
      <c r="I47" s="28">
        <v>15691.7102841</v>
      </c>
      <c r="J47" s="34"/>
      <c r="K47" s="28"/>
    </row>
    <row r="48" spans="1:11" x14ac:dyDescent="0.25">
      <c r="A48" s="9"/>
      <c r="B48" s="12" t="s">
        <v>9</v>
      </c>
      <c r="C48" s="22">
        <v>12913.002967829987</v>
      </c>
      <c r="D48" s="22">
        <v>20515.823216059998</v>
      </c>
      <c r="E48" s="22">
        <v>16583.009486000006</v>
      </c>
      <c r="F48" s="22">
        <v>25383.350794050013</v>
      </c>
      <c r="G48" s="28">
        <v>20578.651035120001</v>
      </c>
      <c r="H48" s="28">
        <v>18704.481159660001</v>
      </c>
      <c r="I48" s="28">
        <v>25380.342363</v>
      </c>
      <c r="J48" s="34"/>
      <c r="K48" s="28"/>
    </row>
    <row r="49" spans="1:11" x14ac:dyDescent="0.25">
      <c r="A49" s="8"/>
      <c r="B49" s="11" t="s">
        <v>21</v>
      </c>
      <c r="C49" s="21">
        <f t="shared" ref="C49:F49" si="13">SUM(C50:C51)</f>
        <v>2995.2714439600045</v>
      </c>
      <c r="D49" s="21">
        <f t="shared" si="13"/>
        <v>3547.0887905800005</v>
      </c>
      <c r="E49" s="21">
        <f t="shared" si="13"/>
        <v>3634.0136668799983</v>
      </c>
      <c r="F49" s="21">
        <f t="shared" si="13"/>
        <v>4856.5054810099964</v>
      </c>
      <c r="G49" s="21">
        <f>SUM(G50:G51)</f>
        <v>5474.9404266499996</v>
      </c>
      <c r="H49" s="21">
        <v>6189.0926024700047</v>
      </c>
      <c r="I49" s="21">
        <v>5888.1923667000001</v>
      </c>
      <c r="J49" s="34"/>
      <c r="K49" s="28"/>
    </row>
    <row r="50" spans="1:11" x14ac:dyDescent="0.25">
      <c r="A50" s="9"/>
      <c r="B50" s="12" t="s">
        <v>8</v>
      </c>
      <c r="C50" s="22">
        <v>2936.1619720300046</v>
      </c>
      <c r="D50" s="22">
        <v>3514.4015643000007</v>
      </c>
      <c r="E50" s="22">
        <v>3582.2708064299982</v>
      </c>
      <c r="F50" s="22">
        <v>4770.4651991299961</v>
      </c>
      <c r="G50" s="28">
        <v>5321.4969859299999</v>
      </c>
      <c r="H50" s="28">
        <v>5865.4939273600048</v>
      </c>
      <c r="I50" s="28">
        <v>5551.6882173000004</v>
      </c>
      <c r="J50" s="34"/>
      <c r="K50" s="28"/>
    </row>
    <row r="51" spans="1:11" x14ac:dyDescent="0.25">
      <c r="A51" s="9"/>
      <c r="B51" s="12" t="s">
        <v>9</v>
      </c>
      <c r="C51" s="22">
        <v>59.109471929999991</v>
      </c>
      <c r="D51" s="22">
        <v>32.687226279999997</v>
      </c>
      <c r="E51" s="22">
        <v>51.742860450000009</v>
      </c>
      <c r="F51" s="22">
        <v>86.040281879999995</v>
      </c>
      <c r="G51" s="28">
        <v>153.44344071999996</v>
      </c>
      <c r="H51" s="28">
        <v>323.5986751100001</v>
      </c>
      <c r="I51" s="28">
        <v>336.50414939999996</v>
      </c>
      <c r="J51" s="34"/>
      <c r="K51" s="28"/>
    </row>
    <row r="52" spans="1:11" x14ac:dyDescent="0.25">
      <c r="A52" s="8"/>
      <c r="B52" s="11" t="s">
        <v>22</v>
      </c>
      <c r="C52" s="21">
        <f t="shared" ref="C52:F52" si="14">SUM(C53:C54)</f>
        <v>2418.1989895900001</v>
      </c>
      <c r="D52" s="21">
        <f t="shared" si="14"/>
        <v>4622.228230759999</v>
      </c>
      <c r="E52" s="21">
        <f t="shared" si="14"/>
        <v>4816.6949225799972</v>
      </c>
      <c r="F52" s="21">
        <f t="shared" si="14"/>
        <v>4592.0909120299993</v>
      </c>
      <c r="G52" s="21">
        <f>SUM(G53:G54)</f>
        <v>6006.0146718600008</v>
      </c>
      <c r="H52" s="21">
        <v>6364.9565901000078</v>
      </c>
      <c r="I52" s="21">
        <v>6609.3996196000007</v>
      </c>
      <c r="J52" s="34"/>
      <c r="K52" s="28"/>
    </row>
    <row r="53" spans="1:11" x14ac:dyDescent="0.25">
      <c r="A53" s="9"/>
      <c r="B53" s="12" t="s">
        <v>8</v>
      </c>
      <c r="C53" s="22">
        <v>2145.03741795</v>
      </c>
      <c r="D53" s="22">
        <v>2586.2841556299986</v>
      </c>
      <c r="E53" s="23">
        <v>2948.1877179599969</v>
      </c>
      <c r="F53" s="23">
        <v>3151.9713976899993</v>
      </c>
      <c r="G53" s="28">
        <v>4074.7459963900005</v>
      </c>
      <c r="H53" s="28">
        <v>4402.1452284000079</v>
      </c>
      <c r="I53" s="28">
        <v>4221.2130336999999</v>
      </c>
      <c r="J53" s="34"/>
      <c r="K53" s="28"/>
    </row>
    <row r="54" spans="1:11" x14ac:dyDescent="0.25">
      <c r="A54" s="9"/>
      <c r="B54" s="12" t="s">
        <v>9</v>
      </c>
      <c r="C54" s="22">
        <v>273.16157163999998</v>
      </c>
      <c r="D54" s="22">
        <v>2035.9440751300003</v>
      </c>
      <c r="E54" s="23">
        <v>1868.5072046200003</v>
      </c>
      <c r="F54" s="23">
        <v>1440.11951434</v>
      </c>
      <c r="G54" s="28">
        <v>1931.2686754700001</v>
      </c>
      <c r="H54" s="28">
        <v>1962.8113617000001</v>
      </c>
      <c r="I54" s="28">
        <v>2388.1865859</v>
      </c>
      <c r="J54" s="34"/>
      <c r="K54" s="28"/>
    </row>
    <row r="55" spans="1:11" x14ac:dyDescent="0.25">
      <c r="A55" s="8"/>
      <c r="B55" s="11" t="s">
        <v>23</v>
      </c>
      <c r="C55" s="21">
        <f t="shared" ref="C55:F55" si="15">SUM(C56:C57)</f>
        <v>3665.5810571499997</v>
      </c>
      <c r="D55" s="21">
        <f t="shared" si="15"/>
        <v>4159.9881136899994</v>
      </c>
      <c r="E55" s="21">
        <f t="shared" si="15"/>
        <v>4336.0987681099996</v>
      </c>
      <c r="F55" s="21">
        <f t="shared" si="15"/>
        <v>5920.8779875599994</v>
      </c>
      <c r="G55" s="21">
        <f>SUM(G56:G57)</f>
        <v>7197.1485305199994</v>
      </c>
      <c r="H55" s="21">
        <v>10195.017959649998</v>
      </c>
      <c r="I55" s="21">
        <v>10684.116912</v>
      </c>
      <c r="J55" s="34"/>
      <c r="K55" s="28"/>
    </row>
    <row r="56" spans="1:11" x14ac:dyDescent="0.25">
      <c r="A56" s="9"/>
      <c r="B56" s="12" t="s">
        <v>8</v>
      </c>
      <c r="C56" s="22">
        <v>3605.6701621499997</v>
      </c>
      <c r="D56" s="22">
        <v>4084.8381796899998</v>
      </c>
      <c r="E56" s="23">
        <v>4274.5608933399999</v>
      </c>
      <c r="F56" s="23">
        <v>5801.5653475599993</v>
      </c>
      <c r="G56" s="28">
        <v>5914.2337725199995</v>
      </c>
      <c r="H56" s="28">
        <v>5807.349640479998</v>
      </c>
      <c r="I56" s="28">
        <v>6137.0349120000001</v>
      </c>
      <c r="J56" s="34"/>
      <c r="K56" s="28"/>
    </row>
    <row r="57" spans="1:11" x14ac:dyDescent="0.25">
      <c r="A57" s="9"/>
      <c r="B57" s="12" t="s">
        <v>9</v>
      </c>
      <c r="C57" s="22">
        <v>59.910894999999996</v>
      </c>
      <c r="D57" s="22">
        <v>75.149934000000002</v>
      </c>
      <c r="E57" s="23">
        <v>61.537874769999995</v>
      </c>
      <c r="F57" s="23">
        <v>119.31264</v>
      </c>
      <c r="G57" s="28">
        <v>1282.9147579999999</v>
      </c>
      <c r="H57" s="28">
        <v>4387.6683191700004</v>
      </c>
      <c r="I57" s="28">
        <v>4547.0820000000003</v>
      </c>
      <c r="J57" s="34"/>
      <c r="K57" s="28"/>
    </row>
    <row r="58" spans="1:11" x14ac:dyDescent="0.25">
      <c r="A58" s="8"/>
      <c r="B58" s="11" t="s">
        <v>24</v>
      </c>
      <c r="C58" s="21">
        <f t="shared" ref="C58:F58" si="16">SUM(C59:C60)</f>
        <v>458.76180810999995</v>
      </c>
      <c r="D58" s="21">
        <f t="shared" si="16"/>
        <v>411.01997938999995</v>
      </c>
      <c r="E58" s="21">
        <f t="shared" si="16"/>
        <v>434.34331459000083</v>
      </c>
      <c r="F58" s="21">
        <f t="shared" si="16"/>
        <v>484.77641346000047</v>
      </c>
      <c r="G58" s="21">
        <f>SUM(G59:G60)</f>
        <v>592.13316513999996</v>
      </c>
      <c r="H58" s="21">
        <v>709.74974450000116</v>
      </c>
      <c r="I58" s="21">
        <v>817.4555699</v>
      </c>
      <c r="J58" s="34"/>
      <c r="K58" s="28"/>
    </row>
    <row r="59" spans="1:11" x14ac:dyDescent="0.25">
      <c r="A59" s="9"/>
      <c r="B59" s="12" t="s">
        <v>8</v>
      </c>
      <c r="C59" s="22">
        <v>452.46331565999992</v>
      </c>
      <c r="D59" s="22">
        <v>402.11680893999994</v>
      </c>
      <c r="E59" s="23">
        <v>427.22185722000086</v>
      </c>
      <c r="F59" s="23">
        <v>474.05759847000047</v>
      </c>
      <c r="G59" s="28">
        <v>553.02025325</v>
      </c>
      <c r="H59" s="28">
        <v>678.12540444000115</v>
      </c>
      <c r="I59" s="28">
        <v>792.36298479999994</v>
      </c>
      <c r="J59" s="34"/>
      <c r="K59" s="28"/>
    </row>
    <row r="60" spans="1:11" x14ac:dyDescent="0.25">
      <c r="A60" s="9"/>
      <c r="B60" s="12" t="s">
        <v>9</v>
      </c>
      <c r="C60" s="22">
        <v>6.2984924500000004</v>
      </c>
      <c r="D60" s="22">
        <v>8.9031704500000011</v>
      </c>
      <c r="E60" s="23">
        <v>7.1214573700000008</v>
      </c>
      <c r="F60" s="23">
        <v>10.718814990000002</v>
      </c>
      <c r="G60" s="28">
        <v>39.112911889999999</v>
      </c>
      <c r="H60" s="28">
        <v>31.624340059999998</v>
      </c>
      <c r="I60" s="28">
        <v>25.092585100000001</v>
      </c>
      <c r="J60" s="34"/>
      <c r="K60" s="28"/>
    </row>
    <row r="61" spans="1:11" x14ac:dyDescent="0.25">
      <c r="A61" s="8"/>
      <c r="B61" s="11" t="s">
        <v>25</v>
      </c>
      <c r="C61" s="21">
        <f t="shared" ref="C61:F61" si="17">SUM(C62:C63)</f>
        <v>1844.7939533300012</v>
      </c>
      <c r="D61" s="21">
        <f t="shared" si="17"/>
        <v>1891.1514681699991</v>
      </c>
      <c r="E61" s="21">
        <f t="shared" si="17"/>
        <v>2148.7880989299942</v>
      </c>
      <c r="F61" s="21">
        <f t="shared" si="17"/>
        <v>2140.9795578999983</v>
      </c>
      <c r="G61" s="21">
        <f>SUM(G62:G63)</f>
        <v>2282.36921682</v>
      </c>
      <c r="H61" s="21">
        <v>2567.6812576899993</v>
      </c>
      <c r="I61" s="21">
        <v>2513.2663011</v>
      </c>
      <c r="J61" s="34"/>
      <c r="K61" s="28"/>
    </row>
    <row r="62" spans="1:11" x14ac:dyDescent="0.25">
      <c r="A62" s="9"/>
      <c r="B62" s="12" t="s">
        <v>8</v>
      </c>
      <c r="C62" s="22">
        <v>1762.7115808700012</v>
      </c>
      <c r="D62" s="22">
        <v>1853.7252476199992</v>
      </c>
      <c r="E62" s="23">
        <v>2060.2130854199941</v>
      </c>
      <c r="F62" s="23">
        <v>2083.8266061199984</v>
      </c>
      <c r="G62" s="28">
        <v>2171.9817190700001</v>
      </c>
      <c r="H62" s="28">
        <v>2432.4084300599993</v>
      </c>
      <c r="I62" s="28">
        <v>2428.7344236999998</v>
      </c>
      <c r="J62" s="34"/>
      <c r="K62" s="28"/>
    </row>
    <row r="63" spans="1:11" x14ac:dyDescent="0.25">
      <c r="A63" s="9"/>
      <c r="B63" s="12" t="s">
        <v>9</v>
      </c>
      <c r="C63" s="22">
        <v>82.082372459999988</v>
      </c>
      <c r="D63" s="22">
        <v>37.426220549999996</v>
      </c>
      <c r="E63" s="23">
        <v>88.575013510000005</v>
      </c>
      <c r="F63" s="23">
        <v>57.152951779999995</v>
      </c>
      <c r="G63" s="28">
        <v>110.38749775000001</v>
      </c>
      <c r="H63" s="28">
        <v>135.27282762999999</v>
      </c>
      <c r="I63" s="28">
        <v>84.531877399999999</v>
      </c>
      <c r="J63" s="34"/>
      <c r="K63" s="28"/>
    </row>
    <row r="64" spans="1:11" x14ac:dyDescent="0.25">
      <c r="A64" s="8"/>
      <c r="B64" s="11" t="s">
        <v>26</v>
      </c>
      <c r="C64" s="21">
        <f t="shared" ref="C64:F64" si="18">SUM(C65:C66)</f>
        <v>390.74652178000042</v>
      </c>
      <c r="D64" s="21">
        <f t="shared" si="18"/>
        <v>399.47634938999994</v>
      </c>
      <c r="E64" s="21">
        <f t="shared" si="18"/>
        <v>430.08935105</v>
      </c>
      <c r="F64" s="21">
        <f t="shared" si="18"/>
        <v>463.18391480999998</v>
      </c>
      <c r="G64" s="21">
        <f>SUM(G65:G66)</f>
        <v>551.45248473999993</v>
      </c>
      <c r="H64" s="21">
        <v>592.67861374999961</v>
      </c>
      <c r="I64" s="21">
        <v>732.14845349999996</v>
      </c>
      <c r="J64" s="34"/>
      <c r="K64" s="28"/>
    </row>
    <row r="65" spans="1:11" x14ac:dyDescent="0.25">
      <c r="A65" s="9"/>
      <c r="B65" s="12" t="s">
        <v>8</v>
      </c>
      <c r="C65" s="22">
        <v>388.83380172000039</v>
      </c>
      <c r="D65" s="22">
        <v>398.14154702999991</v>
      </c>
      <c r="E65" s="23">
        <v>424.45537410000003</v>
      </c>
      <c r="F65" s="23">
        <v>457.63217698999995</v>
      </c>
      <c r="G65" s="28">
        <v>532.97678486999996</v>
      </c>
      <c r="H65" s="28">
        <v>587.33197272999962</v>
      </c>
      <c r="I65" s="28">
        <v>726.11572590000003</v>
      </c>
      <c r="J65" s="34"/>
      <c r="K65" s="28"/>
    </row>
    <row r="66" spans="1:11" x14ac:dyDescent="0.25">
      <c r="A66" s="9"/>
      <c r="B66" s="12" t="s">
        <v>9</v>
      </c>
      <c r="C66" s="22">
        <v>1.9127200600000001</v>
      </c>
      <c r="D66" s="22">
        <v>1.3348023600000001</v>
      </c>
      <c r="E66" s="23">
        <v>5.6339769499999992</v>
      </c>
      <c r="F66" s="23">
        <v>5.5517378200000005</v>
      </c>
      <c r="G66" s="28">
        <v>18.475699869999996</v>
      </c>
      <c r="H66" s="28">
        <v>5.3466410199999999</v>
      </c>
      <c r="I66" s="28">
        <v>6.0327275999999994</v>
      </c>
      <c r="J66" s="34"/>
      <c r="K66" s="28"/>
    </row>
    <row r="67" spans="1:11" x14ac:dyDescent="0.25">
      <c r="A67" s="8"/>
      <c r="B67" s="11" t="s">
        <v>27</v>
      </c>
      <c r="C67" s="21">
        <f t="shared" ref="C67:F67" si="19">SUM(C68:C69)</f>
        <v>4073.2961818500125</v>
      </c>
      <c r="D67" s="21">
        <f t="shared" si="19"/>
        <v>5378.8321700499982</v>
      </c>
      <c r="E67" s="21">
        <f t="shared" si="19"/>
        <v>5418.7778182500006</v>
      </c>
      <c r="F67" s="21">
        <f t="shared" si="19"/>
        <v>6740.083568240002</v>
      </c>
      <c r="G67" s="21">
        <f>SUM(G68:G69)</f>
        <v>6658.8153364399986</v>
      </c>
      <c r="H67" s="21">
        <v>13255.374319320008</v>
      </c>
      <c r="I67" s="21">
        <v>12786.178464500001</v>
      </c>
      <c r="J67" s="34"/>
      <c r="K67" s="28"/>
    </row>
    <row r="68" spans="1:11" x14ac:dyDescent="0.25">
      <c r="A68" s="9"/>
      <c r="B68" s="12" t="s">
        <v>8</v>
      </c>
      <c r="C68" s="22">
        <v>3119.0871002100121</v>
      </c>
      <c r="D68" s="22">
        <v>3522.3169104599983</v>
      </c>
      <c r="E68" s="22">
        <v>3772.5682378800007</v>
      </c>
      <c r="F68" s="22">
        <v>3747.0824710600023</v>
      </c>
      <c r="G68" s="28">
        <v>3813.4532934099989</v>
      </c>
      <c r="H68" s="28">
        <v>4513.4684653599925</v>
      </c>
      <c r="I68" s="28">
        <v>4877.5389670000004</v>
      </c>
      <c r="J68" s="34"/>
      <c r="K68" s="28"/>
    </row>
    <row r="69" spans="1:11" x14ac:dyDescent="0.25">
      <c r="A69" s="9"/>
      <c r="B69" s="12" t="s">
        <v>9</v>
      </c>
      <c r="C69" s="22">
        <v>954.20908164000025</v>
      </c>
      <c r="D69" s="22">
        <v>1856.5152595900001</v>
      </c>
      <c r="E69" s="22">
        <v>1646.2095803699997</v>
      </c>
      <c r="F69" s="22">
        <v>2993.0010971799998</v>
      </c>
      <c r="G69" s="28">
        <v>2845.3620430300002</v>
      </c>
      <c r="H69" s="28">
        <v>8741.9058539600155</v>
      </c>
      <c r="I69" s="28">
        <v>7908.6394976000001</v>
      </c>
      <c r="J69" s="34"/>
      <c r="K69" s="28"/>
    </row>
    <row r="70" spans="1:11" x14ac:dyDescent="0.25">
      <c r="A70" s="8"/>
      <c r="B70" s="11" t="s">
        <v>28</v>
      </c>
      <c r="C70" s="21">
        <f t="shared" ref="C70:F70" si="20">SUM(C71:C72)</f>
        <v>10972.268067010004</v>
      </c>
      <c r="D70" s="21">
        <f t="shared" si="20"/>
        <v>11365.465164639996</v>
      </c>
      <c r="E70" s="21">
        <f t="shared" si="20"/>
        <v>11802.300694690017</v>
      </c>
      <c r="F70" s="21">
        <f t="shared" si="20"/>
        <v>13033.724643210011</v>
      </c>
      <c r="G70" s="21">
        <f>SUM(G71:G72)</f>
        <v>14453.4453994</v>
      </c>
      <c r="H70" s="21">
        <v>14631.043127680006</v>
      </c>
      <c r="I70" s="21">
        <v>14417.4312039</v>
      </c>
      <c r="J70" s="34"/>
      <c r="K70" s="28"/>
    </row>
    <row r="71" spans="1:11" x14ac:dyDescent="0.25">
      <c r="A71" s="9"/>
      <c r="B71" s="12" t="s">
        <v>8</v>
      </c>
      <c r="C71" s="22">
        <v>10853.123589570003</v>
      </c>
      <c r="D71" s="22">
        <v>11236.367365189995</v>
      </c>
      <c r="E71" s="22">
        <v>11603.277240450017</v>
      </c>
      <c r="F71" s="22">
        <v>12864.483520690012</v>
      </c>
      <c r="G71" s="28">
        <v>14071.929400469999</v>
      </c>
      <c r="H71" s="28">
        <v>14465.779219130007</v>
      </c>
      <c r="I71" s="28">
        <v>14320.831923399999</v>
      </c>
      <c r="J71" s="34"/>
      <c r="K71" s="28"/>
    </row>
    <row r="72" spans="1:11" x14ac:dyDescent="0.25">
      <c r="A72" s="9"/>
      <c r="B72" s="12" t="s">
        <v>9</v>
      </c>
      <c r="C72" s="22">
        <v>119.14447744000002</v>
      </c>
      <c r="D72" s="22">
        <v>129.09779945</v>
      </c>
      <c r="E72" s="22">
        <v>199.02345423999998</v>
      </c>
      <c r="F72" s="22">
        <v>169.24112251999995</v>
      </c>
      <c r="G72" s="28">
        <v>381.51599893000002</v>
      </c>
      <c r="H72" s="28">
        <v>165.26390855</v>
      </c>
      <c r="I72" s="28">
        <v>96.599280500000006</v>
      </c>
      <c r="J72" s="34"/>
      <c r="K72" s="28"/>
    </row>
    <row r="73" spans="1:11" x14ac:dyDescent="0.25">
      <c r="A73" s="8"/>
      <c r="B73" s="11" t="s">
        <v>29</v>
      </c>
      <c r="C73" s="21">
        <f t="shared" ref="C73:F73" si="21">SUM(C74:C75)</f>
        <v>2596.7480387999999</v>
      </c>
      <c r="D73" s="21">
        <f t="shared" si="21"/>
        <v>2473.6999047999989</v>
      </c>
      <c r="E73" s="21">
        <f t="shared" si="21"/>
        <v>2785.0284888900042</v>
      </c>
      <c r="F73" s="21">
        <f t="shared" si="21"/>
        <v>2755.2861725200023</v>
      </c>
      <c r="G73" s="21">
        <f>SUM(G74:G75)</f>
        <v>2493.1524261599998</v>
      </c>
      <c r="H73" s="21">
        <v>2536.6087208299991</v>
      </c>
      <c r="I73" s="21">
        <v>2169.2761019</v>
      </c>
      <c r="J73" s="34"/>
      <c r="K73" s="28"/>
    </row>
    <row r="74" spans="1:11" x14ac:dyDescent="0.25">
      <c r="A74" s="9"/>
      <c r="B74" s="12" t="s">
        <v>8</v>
      </c>
      <c r="C74" s="22">
        <v>1526.7277810300011</v>
      </c>
      <c r="D74" s="22">
        <v>1691.7477229499991</v>
      </c>
      <c r="E74" s="22">
        <v>1842.3054604900035</v>
      </c>
      <c r="F74" s="22">
        <v>1816.2586281500023</v>
      </c>
      <c r="G74" s="28">
        <v>1744.0551110799997</v>
      </c>
      <c r="H74" s="28">
        <v>1986.301255399999</v>
      </c>
      <c r="I74" s="28">
        <v>2027.9365385000001</v>
      </c>
      <c r="J74" s="34"/>
      <c r="K74" s="28"/>
    </row>
    <row r="75" spans="1:11" x14ac:dyDescent="0.25">
      <c r="A75" s="9"/>
      <c r="B75" s="12" t="s">
        <v>9</v>
      </c>
      <c r="C75" s="22">
        <v>1070.0202577699988</v>
      </c>
      <c r="D75" s="22">
        <v>781.95218184999999</v>
      </c>
      <c r="E75" s="22">
        <v>942.72302840000077</v>
      </c>
      <c r="F75" s="22">
        <v>939.0275443700001</v>
      </c>
      <c r="G75" s="28">
        <v>749.09731507999993</v>
      </c>
      <c r="H75" s="28">
        <v>550.30746542999998</v>
      </c>
      <c r="I75" s="28">
        <v>141.3395634</v>
      </c>
      <c r="J75" s="34"/>
      <c r="K75" s="28"/>
    </row>
    <row r="76" spans="1:11" x14ac:dyDescent="0.25">
      <c r="A76" s="8"/>
      <c r="B76" s="11" t="s">
        <v>30</v>
      </c>
      <c r="C76" s="21">
        <f t="shared" ref="C76:F76" si="22">SUM(C77:C78)</f>
        <v>491.99030561999939</v>
      </c>
      <c r="D76" s="21">
        <f t="shared" si="22"/>
        <v>650.81956196999988</v>
      </c>
      <c r="E76" s="21">
        <f t="shared" si="22"/>
        <v>774.55719009999984</v>
      </c>
      <c r="F76" s="21">
        <f t="shared" si="22"/>
        <v>766.55537893999963</v>
      </c>
      <c r="G76" s="21">
        <f>SUM(G77:G78)</f>
        <v>895.87037645999987</v>
      </c>
      <c r="H76" s="21">
        <v>960.43230089999975</v>
      </c>
      <c r="I76" s="21">
        <v>774.15184779999993</v>
      </c>
      <c r="J76" s="34"/>
      <c r="K76" s="28"/>
    </row>
    <row r="77" spans="1:11" x14ac:dyDescent="0.25">
      <c r="A77" s="9"/>
      <c r="B77" s="12" t="s">
        <v>8</v>
      </c>
      <c r="C77" s="22">
        <v>407.6944487899994</v>
      </c>
      <c r="D77" s="22">
        <v>446.65811916999996</v>
      </c>
      <c r="E77" s="22">
        <v>509.67989038000002</v>
      </c>
      <c r="F77" s="22">
        <v>521.46368086999973</v>
      </c>
      <c r="G77" s="28">
        <v>596.95842285999993</v>
      </c>
      <c r="H77" s="28">
        <v>708.26740183999971</v>
      </c>
      <c r="I77" s="28">
        <v>690.48427939999999</v>
      </c>
      <c r="J77" s="34"/>
      <c r="K77" s="28"/>
    </row>
    <row r="78" spans="1:11" x14ac:dyDescent="0.25">
      <c r="A78" s="9"/>
      <c r="B78" s="12" t="s">
        <v>9</v>
      </c>
      <c r="C78" s="22">
        <v>84.295856829999977</v>
      </c>
      <c r="D78" s="22">
        <v>204.16144279999995</v>
      </c>
      <c r="E78" s="22">
        <v>264.87729971999988</v>
      </c>
      <c r="F78" s="22">
        <v>245.09169806999995</v>
      </c>
      <c r="G78" s="28">
        <v>298.91195359999995</v>
      </c>
      <c r="H78" s="28">
        <v>252.16489906000004</v>
      </c>
      <c r="I78" s="28">
        <v>83.667568400000008</v>
      </c>
      <c r="J78" s="34"/>
      <c r="K78" s="28"/>
    </row>
    <row r="79" spans="1:11" x14ac:dyDescent="0.25">
      <c r="A79" s="8"/>
      <c r="B79" s="11" t="s">
        <v>47</v>
      </c>
      <c r="C79" s="21">
        <f t="shared" ref="C79:F79" si="23">SUM(C80:C81)</f>
        <v>599.37146392000034</v>
      </c>
      <c r="D79" s="21">
        <f t="shared" si="23"/>
        <v>898.62802453000006</v>
      </c>
      <c r="E79" s="21">
        <f t="shared" si="23"/>
        <v>1039.6481139200023</v>
      </c>
      <c r="F79" s="21">
        <f t="shared" si="23"/>
        <v>1108.9269561699996</v>
      </c>
      <c r="G79" s="21">
        <f>SUM(G80:G81)</f>
        <v>1188.7365573199997</v>
      </c>
      <c r="H79" s="21">
        <v>1261.3342319899996</v>
      </c>
      <c r="I79" s="21">
        <v>1191.0784881</v>
      </c>
      <c r="J79" s="34"/>
      <c r="K79" s="28"/>
    </row>
    <row r="80" spans="1:11" x14ac:dyDescent="0.25">
      <c r="A80" s="9"/>
      <c r="B80" s="12" t="s">
        <v>8</v>
      </c>
      <c r="C80" s="22">
        <v>495.55443489000038</v>
      </c>
      <c r="D80" s="22">
        <v>827.10620041000004</v>
      </c>
      <c r="E80" s="22">
        <v>1010.2916857600022</v>
      </c>
      <c r="F80" s="22">
        <v>1086.8526291399996</v>
      </c>
      <c r="G80" s="28">
        <v>1132.8098407499997</v>
      </c>
      <c r="H80" s="28">
        <v>1197.6277870899996</v>
      </c>
      <c r="I80" s="28">
        <v>1176.4094660000001</v>
      </c>
      <c r="J80" s="34"/>
      <c r="K80" s="28"/>
    </row>
    <row r="81" spans="1:11" x14ac:dyDescent="0.25">
      <c r="A81" s="9"/>
      <c r="B81" s="12" t="s">
        <v>9</v>
      </c>
      <c r="C81" s="22">
        <v>103.81702903</v>
      </c>
      <c r="D81" s="22">
        <v>71.521824120000019</v>
      </c>
      <c r="E81" s="22">
        <v>29.35642816</v>
      </c>
      <c r="F81" s="22">
        <v>22.074327029999999</v>
      </c>
      <c r="G81" s="28">
        <v>55.926716570000018</v>
      </c>
      <c r="H81" s="28">
        <v>63.706444900000001</v>
      </c>
      <c r="I81" s="28">
        <v>14.669022099999999</v>
      </c>
      <c r="J81" s="34"/>
      <c r="K81" s="28"/>
    </row>
    <row r="82" spans="1:11" x14ac:dyDescent="0.25">
      <c r="A82" s="8"/>
      <c r="B82" s="11" t="s">
        <v>31</v>
      </c>
      <c r="C82" s="21">
        <f t="shared" ref="C82:F82" si="24">SUM(C83:C84)</f>
        <v>5222.2028140000102</v>
      </c>
      <c r="D82" s="21">
        <f t="shared" si="24"/>
        <v>5322.2028280000004</v>
      </c>
      <c r="E82" s="21">
        <f t="shared" si="24"/>
        <v>6022.2028279999895</v>
      </c>
      <c r="F82" s="21">
        <f t="shared" si="24"/>
        <v>6872.2019240000063</v>
      </c>
      <c r="G82" s="21">
        <f>SUM(G83:G84)</f>
        <v>7452.2028280000004</v>
      </c>
      <c r="H82" s="21">
        <v>8135.7232133600064</v>
      </c>
      <c r="I82" s="21">
        <v>8619.2633311000009</v>
      </c>
      <c r="J82" s="34"/>
      <c r="K82" s="28"/>
    </row>
    <row r="83" spans="1:11" x14ac:dyDescent="0.25">
      <c r="A83" s="9"/>
      <c r="B83" s="12" t="s">
        <v>8</v>
      </c>
      <c r="C83" s="22">
        <v>5051.0155540000105</v>
      </c>
      <c r="D83" s="22">
        <v>5115.692309</v>
      </c>
      <c r="E83" s="22">
        <v>5589.9064149999895</v>
      </c>
      <c r="F83" s="22">
        <v>6328.5217590000066</v>
      </c>
      <c r="G83" s="28">
        <v>6803.6347020000003</v>
      </c>
      <c r="H83" s="28">
        <v>7732.5528993600055</v>
      </c>
      <c r="I83" s="28">
        <v>7877.1276822999998</v>
      </c>
      <c r="J83" s="34"/>
      <c r="K83" s="28"/>
    </row>
    <row r="84" spans="1:11" x14ac:dyDescent="0.25">
      <c r="A84" s="9"/>
      <c r="B84" s="12" t="s">
        <v>9</v>
      </c>
      <c r="C84" s="22">
        <v>171.18725999999992</v>
      </c>
      <c r="D84" s="22">
        <v>206.51051899999999</v>
      </c>
      <c r="E84" s="22">
        <v>432.29641299999992</v>
      </c>
      <c r="F84" s="22">
        <v>543.68016499999999</v>
      </c>
      <c r="G84" s="28">
        <v>648.56812600000023</v>
      </c>
      <c r="H84" s="28">
        <v>403.17031400000042</v>
      </c>
      <c r="I84" s="28">
        <v>742.1356487999999</v>
      </c>
      <c r="J84" s="34"/>
      <c r="K84" s="28"/>
    </row>
    <row r="85" spans="1:11" x14ac:dyDescent="0.25">
      <c r="A85" s="8"/>
      <c r="B85" s="11" t="s">
        <v>32</v>
      </c>
      <c r="C85" s="21">
        <f t="shared" ref="C85:F85" si="25">SUM(C86:C87)</f>
        <v>4155.9384600000003</v>
      </c>
      <c r="D85" s="21">
        <f t="shared" si="25"/>
        <v>6167.9384599999994</v>
      </c>
      <c r="E85" s="21">
        <f t="shared" si="25"/>
        <v>7813.2209725000002</v>
      </c>
      <c r="F85" s="21">
        <f t="shared" si="25"/>
        <v>3885.9384189999996</v>
      </c>
      <c r="G85" s="21">
        <f>SUM(G86:G87)</f>
        <v>4687.6270030000005</v>
      </c>
      <c r="H85" s="21">
        <v>8165.5649559600079</v>
      </c>
      <c r="I85" s="21">
        <v>13735.041298100001</v>
      </c>
      <c r="J85" s="34"/>
      <c r="K85" s="28"/>
    </row>
    <row r="86" spans="1:11" x14ac:dyDescent="0.25">
      <c r="A86" s="9"/>
      <c r="B86" s="12" t="s">
        <v>8</v>
      </c>
      <c r="C86" s="22">
        <v>3958.6213090000001</v>
      </c>
      <c r="D86" s="22">
        <v>5756.1235189999998</v>
      </c>
      <c r="E86" s="22">
        <v>7471.3680555000001</v>
      </c>
      <c r="F86" s="22">
        <v>3864.0367219999998</v>
      </c>
      <c r="G86" s="28">
        <v>4681.9881370000003</v>
      </c>
      <c r="H86" s="28">
        <v>6217.1573779600067</v>
      </c>
      <c r="I86" s="28">
        <v>13515.583579100001</v>
      </c>
      <c r="J86" s="34"/>
      <c r="K86" s="28"/>
    </row>
    <row r="87" spans="1:11" x14ac:dyDescent="0.25">
      <c r="A87" s="9"/>
      <c r="B87" s="12" t="s">
        <v>9</v>
      </c>
      <c r="C87" s="22">
        <v>197.317151</v>
      </c>
      <c r="D87" s="22">
        <v>411.81494099999998</v>
      </c>
      <c r="E87" s="22">
        <v>341.85291699999999</v>
      </c>
      <c r="F87" s="22">
        <v>21.901696999999999</v>
      </c>
      <c r="G87" s="28">
        <v>5.6388660000000002</v>
      </c>
      <c r="H87" s="28">
        <v>1948.407578000001</v>
      </c>
      <c r="I87" s="28">
        <v>219.457719</v>
      </c>
      <c r="J87" s="34"/>
      <c r="K87" s="28"/>
    </row>
    <row r="88" spans="1:11" x14ac:dyDescent="0.25">
      <c r="A88" s="8"/>
      <c r="B88" s="11" t="s">
        <v>33</v>
      </c>
      <c r="C88" s="21">
        <f t="shared" ref="C88:F88" si="26">SUM(C89:C90)</f>
        <v>516.04087811000022</v>
      </c>
      <c r="D88" s="21">
        <f t="shared" si="26"/>
        <v>596.24801536999928</v>
      </c>
      <c r="E88" s="21">
        <f t="shared" si="26"/>
        <v>648.9560575099963</v>
      </c>
      <c r="F88" s="21">
        <f t="shared" si="26"/>
        <v>729.1883081400008</v>
      </c>
      <c r="G88" s="21">
        <f>SUM(G89:G90)</f>
        <v>820.22223856000016</v>
      </c>
      <c r="H88" s="21">
        <v>883.04419675999873</v>
      </c>
      <c r="I88" s="21">
        <v>974.24808660000008</v>
      </c>
      <c r="J88" s="34"/>
      <c r="K88" s="28"/>
    </row>
    <row r="89" spans="1:11" x14ac:dyDescent="0.25">
      <c r="A89" s="9"/>
      <c r="B89" s="12" t="s">
        <v>8</v>
      </c>
      <c r="C89" s="22">
        <v>501.81380028000024</v>
      </c>
      <c r="D89" s="22">
        <v>582.99802847999933</v>
      </c>
      <c r="E89" s="22">
        <v>628.40606144999629</v>
      </c>
      <c r="F89" s="22">
        <v>689.39218935000076</v>
      </c>
      <c r="G89" s="28">
        <v>796.1676055600002</v>
      </c>
      <c r="H89" s="28">
        <v>859.82040047999874</v>
      </c>
      <c r="I89" s="28">
        <v>910.6346436</v>
      </c>
      <c r="J89" s="34"/>
      <c r="K89" s="28"/>
    </row>
    <row r="90" spans="1:11" x14ac:dyDescent="0.25">
      <c r="A90" s="9"/>
      <c r="B90" s="12" t="s">
        <v>9</v>
      </c>
      <c r="C90" s="22">
        <v>14.227077830000004</v>
      </c>
      <c r="D90" s="22">
        <v>13.249986890000001</v>
      </c>
      <c r="E90" s="22">
        <v>20.549996060000002</v>
      </c>
      <c r="F90" s="22">
        <v>39.796118789999994</v>
      </c>
      <c r="G90" s="28">
        <v>24.054633000000006</v>
      </c>
      <c r="H90" s="28">
        <v>23.223796279999991</v>
      </c>
      <c r="I90" s="28">
        <v>63.613442999999997</v>
      </c>
      <c r="J90" s="34"/>
      <c r="K90" s="28"/>
    </row>
    <row r="91" spans="1:11" x14ac:dyDescent="0.25">
      <c r="A91" s="8"/>
      <c r="B91" s="11" t="s">
        <v>34</v>
      </c>
      <c r="C91" s="21">
        <f t="shared" ref="C91:F91" si="27">SUM(C92:C93)</f>
        <v>683.52902798000002</v>
      </c>
      <c r="D91" s="21">
        <f t="shared" si="27"/>
        <v>853.45267508999996</v>
      </c>
      <c r="E91" s="21">
        <f t="shared" si="27"/>
        <v>1073.6888896500002</v>
      </c>
      <c r="F91" s="21">
        <f t="shared" si="27"/>
        <v>1072.999722</v>
      </c>
      <c r="G91" s="21">
        <f>SUM(G92:G93)</f>
        <v>1092.999916</v>
      </c>
      <c r="H91" s="21">
        <v>1154.7788950000024</v>
      </c>
      <c r="I91" s="21">
        <v>1175.371875</v>
      </c>
      <c r="J91" s="34"/>
      <c r="K91" s="28"/>
    </row>
    <row r="92" spans="1:11" x14ac:dyDescent="0.25">
      <c r="A92" s="9"/>
      <c r="B92" s="12" t="s">
        <v>8</v>
      </c>
      <c r="C92" s="22">
        <v>663.27499999999998</v>
      </c>
      <c r="D92" s="22">
        <v>839.40999299999999</v>
      </c>
      <c r="E92" s="22">
        <v>1042.9999913000001</v>
      </c>
      <c r="F92" s="22">
        <v>1050.235038</v>
      </c>
      <c r="G92" s="28">
        <v>1076.2703240000001</v>
      </c>
      <c r="H92" s="28">
        <v>1136.3679680000025</v>
      </c>
      <c r="I92" s="28">
        <v>1133.548761</v>
      </c>
      <c r="J92" s="34"/>
      <c r="K92" s="28"/>
    </row>
    <row r="93" spans="1:11" x14ac:dyDescent="0.25">
      <c r="A93" s="9"/>
      <c r="B93" s="12" t="s">
        <v>9</v>
      </c>
      <c r="C93" s="22">
        <v>20.25402798</v>
      </c>
      <c r="D93" s="22">
        <v>14.04268209</v>
      </c>
      <c r="E93" s="22">
        <v>30.688898350000002</v>
      </c>
      <c r="F93" s="22">
        <v>22.764683999999999</v>
      </c>
      <c r="G93" s="28">
        <v>16.729592</v>
      </c>
      <c r="H93" s="28">
        <v>18.410927000000008</v>
      </c>
      <c r="I93" s="28">
        <v>41.823114099999998</v>
      </c>
      <c r="J93" s="34"/>
      <c r="K93" s="28"/>
    </row>
    <row r="94" spans="1:11" x14ac:dyDescent="0.25">
      <c r="A94" s="8"/>
      <c r="B94" s="11" t="s">
        <v>35</v>
      </c>
      <c r="C94" s="21">
        <f t="shared" ref="C94:F94" si="28">SUM(C95:C96)</f>
        <v>150</v>
      </c>
      <c r="D94" s="21">
        <f t="shared" si="28"/>
        <v>150</v>
      </c>
      <c r="E94" s="21">
        <f t="shared" si="28"/>
        <v>150</v>
      </c>
      <c r="F94" s="21">
        <f t="shared" si="28"/>
        <v>149.999987</v>
      </c>
      <c r="G94" s="21">
        <f>SUM(G95:G96)</f>
        <v>165</v>
      </c>
      <c r="H94" s="21">
        <v>165.00000000000017</v>
      </c>
      <c r="I94" s="21">
        <v>165.328228</v>
      </c>
      <c r="J94" s="34"/>
      <c r="K94" s="28"/>
    </row>
    <row r="95" spans="1:11" x14ac:dyDescent="0.25">
      <c r="A95" s="9"/>
      <c r="B95" s="12" t="s">
        <v>8</v>
      </c>
      <c r="C95" s="22">
        <v>137.80000000000001</v>
      </c>
      <c r="D95" s="22">
        <v>138.75</v>
      </c>
      <c r="E95" s="22">
        <v>139.17099999999999</v>
      </c>
      <c r="F95" s="22">
        <v>139.55498700000001</v>
      </c>
      <c r="G95" s="3">
        <v>152.41999999999999</v>
      </c>
      <c r="H95" s="3">
        <v>154.92000000000019</v>
      </c>
      <c r="I95" s="25">
        <v>151.75922800000001</v>
      </c>
      <c r="J95" s="34"/>
      <c r="K95" s="28"/>
    </row>
    <row r="96" spans="1:11" x14ac:dyDescent="0.25">
      <c r="A96" s="9"/>
      <c r="B96" s="12" t="s">
        <v>9</v>
      </c>
      <c r="C96" s="22">
        <v>12.2</v>
      </c>
      <c r="D96" s="22">
        <v>11.25</v>
      </c>
      <c r="E96" s="22">
        <v>10.829000000000001</v>
      </c>
      <c r="F96" s="22">
        <v>10.445</v>
      </c>
      <c r="G96" s="3">
        <v>12.58</v>
      </c>
      <c r="H96" s="3">
        <v>10.079999999999989</v>
      </c>
      <c r="I96" s="25">
        <v>13.569000000000001</v>
      </c>
      <c r="J96" s="34"/>
      <c r="K96" s="28"/>
    </row>
    <row r="97" spans="1:11" x14ac:dyDescent="0.25">
      <c r="A97" s="8"/>
      <c r="B97" s="11" t="s">
        <v>36</v>
      </c>
      <c r="C97" s="21">
        <f t="shared" ref="C97:F97" si="29">SUM(C98:C99)</f>
        <v>268.33077800000001</v>
      </c>
      <c r="D97" s="21">
        <f t="shared" si="29"/>
        <v>350</v>
      </c>
      <c r="E97" s="21">
        <f t="shared" si="29"/>
        <v>499.99999961999958</v>
      </c>
      <c r="F97" s="21">
        <f t="shared" si="29"/>
        <v>512.0000000000008</v>
      </c>
      <c r="G97" s="21">
        <f>SUM(G98:G99)</f>
        <v>660</v>
      </c>
      <c r="H97" s="21">
        <v>647.03625200000056</v>
      </c>
      <c r="I97" s="21">
        <v>601.38166899999999</v>
      </c>
      <c r="J97" s="34"/>
      <c r="K97" s="28"/>
    </row>
    <row r="98" spans="1:11" x14ac:dyDescent="0.25">
      <c r="A98" s="9"/>
      <c r="B98" s="12" t="s">
        <v>8</v>
      </c>
      <c r="C98" s="22">
        <v>229.22054299999999</v>
      </c>
      <c r="D98" s="22">
        <v>314.89999999999998</v>
      </c>
      <c r="E98" s="22">
        <v>466.96001573999962</v>
      </c>
      <c r="F98" s="22">
        <v>484.62290000000075</v>
      </c>
      <c r="G98" s="28">
        <v>621.15433599999994</v>
      </c>
      <c r="H98" s="28">
        <v>633.05915200000061</v>
      </c>
      <c r="I98" s="28">
        <v>588.40456900000004</v>
      </c>
      <c r="J98" s="34"/>
      <c r="K98" s="28"/>
    </row>
    <row r="99" spans="1:11" x14ac:dyDescent="0.25">
      <c r="A99" s="9"/>
      <c r="B99" s="12" t="s">
        <v>9</v>
      </c>
      <c r="C99" s="22">
        <v>39.110235000000003</v>
      </c>
      <c r="D99" s="22">
        <v>35.1</v>
      </c>
      <c r="E99" s="22">
        <v>33.039983879999966</v>
      </c>
      <c r="F99" s="22">
        <v>27.377100000000002</v>
      </c>
      <c r="G99" s="28">
        <v>38.845663999999999</v>
      </c>
      <c r="H99" s="28">
        <v>13.977099999999997</v>
      </c>
      <c r="I99" s="28">
        <v>12.9771</v>
      </c>
      <c r="J99" s="34"/>
      <c r="K99" s="28"/>
    </row>
    <row r="100" spans="1:11" x14ac:dyDescent="0.25">
      <c r="A100" s="8"/>
      <c r="B100" s="11" t="s">
        <v>37</v>
      </c>
      <c r="C100" s="21">
        <f t="shared" ref="C100:F100" si="30">SUM(C101)</f>
        <v>71170.602732910003</v>
      </c>
      <c r="D100" s="21">
        <f t="shared" si="30"/>
        <v>82361.468377679979</v>
      </c>
      <c r="E100" s="21">
        <f t="shared" si="30"/>
        <v>97710.851920249988</v>
      </c>
      <c r="F100" s="21">
        <f t="shared" si="30"/>
        <v>85864.312716149987</v>
      </c>
      <c r="G100" s="21">
        <f>SUM(G101)</f>
        <v>130869.45810774001</v>
      </c>
      <c r="H100" s="21">
        <v>144889.23703736</v>
      </c>
      <c r="I100" s="21">
        <v>161351.48501560002</v>
      </c>
      <c r="J100" s="34"/>
      <c r="K100" s="28"/>
    </row>
    <row r="101" spans="1:11" x14ac:dyDescent="0.25">
      <c r="A101" s="9"/>
      <c r="B101" s="12" t="s">
        <v>8</v>
      </c>
      <c r="C101" s="22">
        <v>71170.602732910003</v>
      </c>
      <c r="D101" s="22">
        <v>82361.468377679979</v>
      </c>
      <c r="E101" s="22">
        <v>97710.851920249988</v>
      </c>
      <c r="F101" s="22">
        <v>85864.312716149987</v>
      </c>
      <c r="G101" s="28">
        <v>130869.45810774001</v>
      </c>
      <c r="H101" s="28">
        <v>144889.23703736</v>
      </c>
      <c r="I101" s="28">
        <v>161351.48501560002</v>
      </c>
      <c r="J101" s="34"/>
      <c r="K101" s="28"/>
    </row>
    <row r="102" spans="1:11" x14ac:dyDescent="0.25">
      <c r="A102" s="8"/>
      <c r="B102" s="11" t="s">
        <v>38</v>
      </c>
      <c r="C102" s="21">
        <f t="shared" ref="C102:F102" si="31">SUM(C103:C104)</f>
        <v>61756.765707180006</v>
      </c>
      <c r="D102" s="21">
        <f t="shared" si="31"/>
        <v>46362.913815349995</v>
      </c>
      <c r="E102" s="21">
        <f t="shared" si="31"/>
        <v>52421.877098919991</v>
      </c>
      <c r="F102" s="21">
        <f t="shared" si="31"/>
        <v>75457.349269130005</v>
      </c>
      <c r="G102" s="21">
        <f>SUM(G103:G104)</f>
        <v>63756.870475969998</v>
      </c>
      <c r="H102" s="21">
        <v>53662.956166120006</v>
      </c>
      <c r="I102" s="21">
        <v>116136.25024289999</v>
      </c>
      <c r="J102" s="34"/>
      <c r="K102" s="28"/>
    </row>
    <row r="103" spans="1:11" x14ac:dyDescent="0.25">
      <c r="A103" s="9"/>
      <c r="B103" s="12" t="s">
        <v>8</v>
      </c>
      <c r="C103" s="22">
        <v>52114.296797090006</v>
      </c>
      <c r="D103" s="22">
        <v>37712.294619209999</v>
      </c>
      <c r="E103" s="22">
        <v>29979.264171819992</v>
      </c>
      <c r="F103" s="22">
        <v>38401.053002180008</v>
      </c>
      <c r="G103" s="28">
        <v>40462.101576119996</v>
      </c>
      <c r="H103" s="28">
        <v>44852.331280840008</v>
      </c>
      <c r="I103" s="28">
        <v>110056.00549169999</v>
      </c>
      <c r="J103" s="34"/>
      <c r="K103" s="28"/>
    </row>
    <row r="104" spans="1:11" x14ac:dyDescent="0.25">
      <c r="A104" s="9"/>
      <c r="B104" s="12" t="s">
        <v>9</v>
      </c>
      <c r="C104" s="22">
        <v>9642.4689100899996</v>
      </c>
      <c r="D104" s="22">
        <v>8650.61919614</v>
      </c>
      <c r="E104" s="22">
        <v>22442.612927099999</v>
      </c>
      <c r="F104" s="22">
        <v>37056.296266950005</v>
      </c>
      <c r="G104" s="28">
        <v>23294.768899850002</v>
      </c>
      <c r="H104" s="28">
        <v>8810.6248852799999</v>
      </c>
      <c r="I104" s="28">
        <v>6080.2447511999999</v>
      </c>
      <c r="J104" s="34"/>
      <c r="K104" s="28"/>
    </row>
    <row r="105" spans="1:11" x14ac:dyDescent="0.25">
      <c r="B105" s="6" t="s">
        <v>48</v>
      </c>
      <c r="C105" s="24">
        <f>C10+C13+C16+C19+C22+C25+C28+C31+C34+C37+C40+C43+C46+C49+C52+C55+C58++C61+C64+C67+C70+C73+C76+C79+C82+C85+C88+C91+C94+C97+C100+C102</f>
        <v>491911.11504363018</v>
      </c>
      <c r="D105" s="24">
        <f t="shared" ref="D105:F105" si="32">D10+D13+D16+D19+D22+D25+D28+D31+D34+D37+D40+D43+D46+D49+D52+D55+D58++D61+D64+D67+D70+D73+D76+D79+D82+D85+D88+D91+D94+D97+D100+D102</f>
        <v>517765.19073898031</v>
      </c>
      <c r="E105" s="24">
        <f t="shared" si="32"/>
        <v>561995.74706434971</v>
      </c>
      <c r="F105" s="24">
        <f t="shared" si="32"/>
        <v>623948.6373793903</v>
      </c>
      <c r="G105" s="24">
        <f>G10+G13+G16+G19+G22+G25+G28+G31+G34+G37+G40+G43+G46+G49+G52+G55+G58++G61+G64+G67+G70+G73+G76+G79+G82+G85+G88+G91+G94+G97+G100+G102</f>
        <v>685335.56204215996</v>
      </c>
      <c r="H105" s="24">
        <v>744267.10876912973</v>
      </c>
      <c r="I105" s="24">
        <v>973062.11697990005</v>
      </c>
      <c r="J105" s="34"/>
      <c r="K105" s="28"/>
    </row>
    <row r="106" spans="1:11" s="14" customFormat="1" ht="26.25" customHeight="1" x14ac:dyDescent="0.25">
      <c r="B106" s="13" t="s">
        <v>49</v>
      </c>
      <c r="C106" s="29"/>
      <c r="D106" s="29"/>
      <c r="E106" s="30"/>
      <c r="F106" s="30"/>
      <c r="G106" s="28"/>
      <c r="J106" s="34"/>
    </row>
    <row r="107" spans="1:11" ht="89.25" customHeight="1" x14ac:dyDescent="0.25">
      <c r="B107" s="41" t="s">
        <v>50</v>
      </c>
      <c r="C107" s="41"/>
      <c r="D107" s="41"/>
      <c r="E107" s="41"/>
      <c r="F107" s="41"/>
      <c r="G107" s="41"/>
      <c r="H107" s="41"/>
      <c r="I107" s="41"/>
      <c r="J107" s="34"/>
    </row>
  </sheetData>
  <mergeCells count="6">
    <mergeCell ref="B3:I3"/>
    <mergeCell ref="B2:I2"/>
    <mergeCell ref="B4:I4"/>
    <mergeCell ref="B5:I5"/>
    <mergeCell ref="B6:I6"/>
    <mergeCell ref="B107:I107"/>
  </mergeCells>
  <pageMargins left="0.70866141732283472" right="0.70866141732283472" top="0.74803149606299213" bottom="0.74803149606299213" header="0.31496062992125984" footer="0.31496062992125984"/>
  <pageSetup scale="52" fitToHeight="8" orientation="portrait" r:id="rId1"/>
  <ignoredErrors>
    <ignoredError sqref="C102:F102"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2004 - 2013</vt:lpstr>
      <vt:lpstr>2014 - 2020</vt:lpstr>
      <vt:lpstr>'2014 - 2020'!Área_de_impresión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Carlos Castillo</dc:creator>
  <cp:keywords/>
  <dc:description/>
  <cp:lastModifiedBy>Katherine M. Peguero F.</cp:lastModifiedBy>
  <cp:revision/>
  <dcterms:created xsi:type="dcterms:W3CDTF">2014-01-24T14:10:03Z</dcterms:created>
  <dcterms:modified xsi:type="dcterms:W3CDTF">2021-04-23T16:20:53Z</dcterms:modified>
  <cp:category/>
  <cp:contentStatus/>
</cp:coreProperties>
</file>