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Administración Central/"/>
    </mc:Choice>
  </mc:AlternateContent>
  <xr:revisionPtr revIDLastSave="1944" documentId="13_ncr:1_{BBA4858E-6816-4CF2-803D-2BA97BCEF35F}" xr6:coauthVersionLast="47" xr6:coauthVersionMax="47" xr10:uidLastSave="{2204CEF2-7B95-48E5-BF7E-49735E89F9F8}"/>
  <bookViews>
    <workbookView showHorizontalScroll="0" showVerticalScroll="0" showSheetTabs="0" xWindow="-120" yWindow="-120" windowWidth="29040" windowHeight="15720" xr2:uid="{00000000-000D-0000-FFFF-FFFF00000000}"/>
  </bookViews>
  <sheets>
    <sheet name="Fuente Financ y Org Finan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W36" i="1" l="1"/>
  <c r="V36" i="1"/>
  <c r="U36" i="1"/>
  <c r="T36" i="1"/>
  <c r="S36" i="1"/>
  <c r="R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6" i="1"/>
  <c r="C36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 l="1"/>
  <c r="C10" i="1"/>
  <c r="Q275" i="1" l="1"/>
  <c r="Q317" i="1" s="1"/>
  <c r="N275" i="1"/>
  <c r="J275" i="1"/>
  <c r="F275" i="1"/>
  <c r="O275" i="1"/>
  <c r="G275" i="1"/>
  <c r="M275" i="1"/>
  <c r="I275" i="1"/>
  <c r="E275" i="1"/>
  <c r="K275" i="1"/>
  <c r="C275" i="1"/>
  <c r="P275" i="1"/>
  <c r="L275" i="1"/>
  <c r="H275" i="1"/>
  <c r="D275" i="1"/>
</calcChain>
</file>

<file path=xl/sharedStrings.xml><?xml version="1.0" encoding="utf-8"?>
<sst xmlns="http://schemas.openxmlformats.org/spreadsheetml/2006/main" count="322" uniqueCount="186">
  <si>
    <t>MINISTERIO DE HACIENDA</t>
  </si>
  <si>
    <t>DIRECCIÓN GENERAL DE PRESUPUESTO</t>
  </si>
  <si>
    <t>EJECUCIÓN PRESUPUESTARIA DEL GOBIERNO CENTRAL</t>
  </si>
  <si>
    <t xml:space="preserve">CLASIFICACIÓN POR FUENTE DE FINANCIAMIENTO Y ORGANISMO FINANCIADOR  </t>
  </si>
  <si>
    <t>En millones RD$</t>
  </si>
  <si>
    <t>FUENTE FINANCIAMIENTO/ORGANISMO FINANCIADOR</t>
  </si>
  <si>
    <t>2004</t>
  </si>
  <si>
    <t>2005</t>
  </si>
  <si>
    <t>2006</t>
  </si>
  <si>
    <t>2007</t>
  </si>
  <si>
    <t>2008</t>
  </si>
  <si>
    <t>2012</t>
  </si>
  <si>
    <t>10 FONDO GENERAL</t>
  </si>
  <si>
    <t>001 BANCO DE RESERVAS DE LA REPÚBLICA DOMINICANA (BANRESERVAS)</t>
  </si>
  <si>
    <t>100 TESORO NACIONAL</t>
  </si>
  <si>
    <t>102 FONDOS PROPIOS</t>
  </si>
  <si>
    <t>106 APOYO PRESUPUESTARIO (BID)</t>
  </si>
  <si>
    <t>109 APOYO PRESUPUESTARIO CREDITO INTERNO (EMISION DE BONOS)</t>
  </si>
  <si>
    <t>115 APOYO PRESUPUESTARIO CREDITO INTERNO</t>
  </si>
  <si>
    <t>119 APOYO PRESUPUESTARIO CREDITO EXTERNO</t>
  </si>
  <si>
    <t>20 FONDOS CON DESTINO ESPECÍFICO</t>
  </si>
  <si>
    <t>099 OTROS ORGANISMOS FINANCIADORES NACIONALES</t>
  </si>
  <si>
    <t>003 EMISION DE BONOS (TORMENTA NOE)</t>
  </si>
  <si>
    <t>004 EMISION DE BONOS</t>
  </si>
  <si>
    <t>300 BANCO INTERAMERICANO DE DESARROLLO (BID)</t>
  </si>
  <si>
    <t>301 BANCO MUNDIAL (BM)</t>
  </si>
  <si>
    <t>334 PROGRAMA DE LAS NN.UU. PARA EL MEDIO AMBIENTE</t>
  </si>
  <si>
    <t>350 BANCO CENTROAMERICANO DE INTEGRACION ECONOMICA (BCIE)</t>
  </si>
  <si>
    <t>398 SALDO DE CAJA Y BANCO DE EJERCICIOS PRESUPUESTARIOS DE AÑOS ANTERIORES</t>
  </si>
  <si>
    <t>399 OTROS ORGANISMOS MULTILATERALES</t>
  </si>
  <si>
    <t>426 BONOS GLOBALES EXTERNOS</t>
  </si>
  <si>
    <t>599 OTROS BANCOS</t>
  </si>
  <si>
    <t>616 REPÚBLICA DE CHINA (TAiWAN)</t>
  </si>
  <si>
    <t>622 VENEZUELA</t>
  </si>
  <si>
    <t>40 - TRANSFERENCIAS</t>
  </si>
  <si>
    <t>50 CRÉDITO INTERNO</t>
  </si>
  <si>
    <t>60 CREDITO EXTERNO</t>
  </si>
  <si>
    <t>354 BANCO INTERNACIONAL DE RECONSTRUCCIÓN Y FOMENTO (BIRF)</t>
  </si>
  <si>
    <t>70 DONACION EXTERNA</t>
  </si>
  <si>
    <t>214 - INSTITUTO DE CRÉDITO OFICIAL (ICO)</t>
  </si>
  <si>
    <t>357 - CAF- BANCO DE DESARROLLO DE AMÉRICA LATINA</t>
  </si>
  <si>
    <t>TOTAL GASTOS</t>
  </si>
  <si>
    <t>APLICACIONES FINANCIERAS</t>
  </si>
  <si>
    <t>112 - RECAUDACIONES DIRECTAS DE LAS INSTITUCIONES</t>
  </si>
  <si>
    <t>121 - SALDOS DISPONIBLES DE PERIODOS ANTERIORES</t>
  </si>
  <si>
    <t>002 - APOYO PRESUPUESTARIO</t>
  </si>
  <si>
    <t>212 - AGENCIA FRANCESA PARA EL DESARROLLO</t>
  </si>
  <si>
    <t>299 - OTROS ORGANISMOS BILATERALES</t>
  </si>
  <si>
    <t>419-DEUSTCH BANK</t>
  </si>
  <si>
    <t xml:space="preserve">TOTAL APLICACIONES FINANCIERAS  </t>
  </si>
  <si>
    <t>TOTAL GASTOS Y APLICACIONES FINANCIERAS</t>
  </si>
  <si>
    <t>1. Etapas del gasto consideradas como ejecutadas: Compromiso en años 2004, 2005, 2006; Libramiento en año 2007; Devengado del año 2008 en adelante.</t>
  </si>
  <si>
    <t>2. Registro por Fecha Histórico de Imputación de Año Correspondiente (1 Enero - 31 Diciembre).</t>
  </si>
  <si>
    <t>3. Gasto presupuestario</t>
  </si>
  <si>
    <t>4. Fuente: Sistema de Información de la Gestión Financiera (SIGEF).</t>
  </si>
  <si>
    <t>397 SALDOS DE RECURSOS EXTERNOS DISPONIBLES DE PERIODOS ANTERIORES</t>
  </si>
  <si>
    <t>432 JP  MORGAN CHASE BANK</t>
  </si>
  <si>
    <t>354 - BANCO INTERNACIONAL DE RECONSTRUCCIÓN Y FOMENTO (BIRF)</t>
  </si>
  <si>
    <t>356 - ALTO COMISIONADO DE LAS NACIONES UNIDAS PARA LOS REFUGIADOS (ACNUR)</t>
  </si>
  <si>
    <t>10 - FONDO GENERAL</t>
  </si>
  <si>
    <t>001 - BANCO DE RESERVAS DE LA REPÚBLICA DOMINICANA (BANRESERVAS)</t>
  </si>
  <si>
    <t>100 - TESORO NACIONAL</t>
  </si>
  <si>
    <t>101 - CONTRAPARTIDA</t>
  </si>
  <si>
    <t>102 - FONDOS PROPIOS</t>
  </si>
  <si>
    <t>104 - RECURSOS DE LAS APROPIACIONES DEL 5%  SR. PRESIDENTE</t>
  </si>
  <si>
    <t>105 - RECURSOS DE LAS APROPIACIONES DEL 1%  SR. PRESIDENTE</t>
  </si>
  <si>
    <t>106 - APOYO PRESUPUESTARIO (BID)</t>
  </si>
  <si>
    <t>107 - APOYO PRESUPUESTARIO (BANCO MUNDIAL)</t>
  </si>
  <si>
    <t>108 - APOYO PRESUPUESTARIO (ORGANISMOS MULTILATERALES)</t>
  </si>
  <si>
    <t>109 - APOYO PRESUPUESTARIO CREDITO INTERNO (EMISION DE BONOS)</t>
  </si>
  <si>
    <t>110 - APOYO PRESUESTARIO RECURSOS EXTERNOS (PETROCARIBE)</t>
  </si>
  <si>
    <t>111 - APOYO PRESUPUESTARIO OTROS BANCOS</t>
  </si>
  <si>
    <t>113 - APOYO PRESUPUESTARIO BANCO RESERVAS</t>
  </si>
  <si>
    <t>114 - APOYO PRESUPUESTARIO (UNION EUROPEA)</t>
  </si>
  <si>
    <t>115 - APOYO PRESUPUESTARIO CREDITO INTERNO</t>
  </si>
  <si>
    <t>116 - APOYO PRESUPUESTARIO (FONDO MONETARIO INTERNACIONAL)</t>
  </si>
  <si>
    <t>117 - APOYO PRESUPUESTARIO DE FUENTE ESPECIFICA 2053 (TASA AERON. FAD)</t>
  </si>
  <si>
    <t>118 - APOYO PRESUPUESTARIO CREDITO EXTERNO (EMISION DE BONOS)</t>
  </si>
  <si>
    <t>119 - APOYO PRESUPUESTARIO CREDITO EXTERNO</t>
  </si>
  <si>
    <t>124 - DEVOLUCIÓN FONDO CONTINGENCIA PARA SEGURIDAD SOCIAL</t>
  </si>
  <si>
    <t>125 - RECURSOS PARA ATENDER CALAMIDADES Y EMERGENCIAS POR FENOMENOS NATURALES</t>
  </si>
  <si>
    <t>126 - SALDOS DE RECURSOS PARA EMERGENCIAS Y CALAMIDADES DISPONIBLES DE AÑOS ANTERIORES</t>
  </si>
  <si>
    <t>313 - FONDO NÓRDICO PARA EL DESARROLLO (FND)</t>
  </si>
  <si>
    <t>20 - FONDOS CON DESTINO ESPECÍFICO</t>
  </si>
  <si>
    <t>099 - OTROS ORGANISMOS FINANCIADORES NACIONALES</t>
  </si>
  <si>
    <t>123 - RECURSOS IDOPPRIL - (COVID-19)</t>
  </si>
  <si>
    <t>30 - FONDOS PROPIOS</t>
  </si>
  <si>
    <t>003 - EMISION DE BONOS (TORMENTA NOE)</t>
  </si>
  <si>
    <t>004 - EMISION DE BONOS</t>
  </si>
  <si>
    <t>201 - AGENCIA CANADIENSE PARA EL DESARROLLO INTERNACIONAL</t>
  </si>
  <si>
    <t>202 - AGENCIA CHILENA DE COOPERACIÓN INTERNACIONAL</t>
  </si>
  <si>
    <t>203 - AGENCIA DE COOPERACIÓN INTERNACIONAL DEL JAPÓN (JICA)</t>
  </si>
  <si>
    <t>204 - AGENCIA DE COOPERACIÓN TÉCNICA DE LA REPÚBLICA ALEMANA (GTZ)</t>
  </si>
  <si>
    <t>205 - AGENCIA DE LOS EE.UU. PARA EL DESARROLLO</t>
  </si>
  <si>
    <t>206 - AGENCIA ESPAÑOLA DE COOPERACIÓN INTERNACIONAL Y DESARROLLO (AECID)</t>
  </si>
  <si>
    <t>207 - AGENCIA INTERNACIONAL PARA EL DESARROLLO (AID)</t>
  </si>
  <si>
    <t>211 - COOPERACIÓN FINANCIERA DEL JAPÓN</t>
  </si>
  <si>
    <t>216 - KFW - KREDIT-FUR- WIEDERAUFBAU</t>
  </si>
  <si>
    <t>300 - BANCO INTERAMERICANO DE DESARROLLO (BID)</t>
  </si>
  <si>
    <t>301 - BANCO MUNDIAL (BM)</t>
  </si>
  <si>
    <t>303 - FONDO DE LAS NN.UU. PARA LA ACTIVIDAD EN MATERIA DE POBLACIÓN</t>
  </si>
  <si>
    <t>307 - FONDO DE LAS NN.UU. PARA LA AGRICULTURA Y LA ALIMENTACIÓN (FAO)</t>
  </si>
  <si>
    <t>309 - FONDO GLOBAL DEL MEDIO AMBIENTE</t>
  </si>
  <si>
    <t>310 - FONDO INTERNACIONAL DE DESARROLLO AGRÍCOLA (FIDA)</t>
  </si>
  <si>
    <t>311 - FONDO MONETARIO INTERNACIONAL (FMI)</t>
  </si>
  <si>
    <t>315 - FONDO DE INVERSIONES DE VENEZUELA (FIV)</t>
  </si>
  <si>
    <t>323 - ORGANIZACIÓN DE LAS NN.UU. PARA LA EDUCACIÓN, CIENCIA Y CULTURA</t>
  </si>
  <si>
    <t>324 - ORGANIZACIÓN DE LOS ESTADOS AMERICANOS (OEA)</t>
  </si>
  <si>
    <t>325 - ORGANIZACIÓN DE PAÍSES EXPORTADORES DE PETRÓLEO (OPEP)</t>
  </si>
  <si>
    <t>326 - ORGANIZACIÓN INTERNACIONAL DE ENERGÍA ATÓMICA</t>
  </si>
  <si>
    <t>327 - ORGANIZACIÓN INTERNACIONAL DEL TRABAJO (OIT)</t>
  </si>
  <si>
    <t>330 - ORGANIZACIÓN MUNDIAL DE LA SALUD (OMS)</t>
  </si>
  <si>
    <t>332 - ORGANIZACIÓN PANAMERICANA DE LA SALUD (OPS)</t>
  </si>
  <si>
    <t>333 - PROGRAMA DE LAS NN.UU. PARA EL DESARROLLO (PNUD)</t>
  </si>
  <si>
    <t>334 - PROGRAMA DE LAS NN.UU. PARA EL MEDIO AMBIENTE</t>
  </si>
  <si>
    <t>338 - PROGRAMA MUNDIAL DE ALIMENTOS (PMA)</t>
  </si>
  <si>
    <t>343 - UNION EUROPEA</t>
  </si>
  <si>
    <t>344 - FONDO EUROPEO DE DESARROLLO</t>
  </si>
  <si>
    <t>347 - COMISIÓN ECONÓMICA PARA AMÉRICA LATINA (CEPAL)</t>
  </si>
  <si>
    <t>348 - FONDO MUNDIAL DE LUCHA CONTRA EL SIDA, TUBERCULOSIS Y LA MALARIA</t>
  </si>
  <si>
    <t>350 - BANCO CENTROAMERICANO DE INTEGRACION ECONOMICA (BCIE)</t>
  </si>
  <si>
    <t>351 - CORPORACION ANDINA DE FOMENTO (CAF)</t>
  </si>
  <si>
    <t>352 - FONDO OPEC PARA EL DESARROLO INTERNACIONAL OFID</t>
  </si>
  <si>
    <t>398 - SALDO DE CAJA Y BANCO DE EJERCICIOS PRESUPUESTARIOS DE AÑOS ANTERIORES</t>
  </si>
  <si>
    <t>399 - OTROS ORGANISMOS MULTILATERALES</t>
  </si>
  <si>
    <t>401 - BANCO DE DESARROLLO ECONOMICO Y SOCIAL DE BRASIL (BNDES)</t>
  </si>
  <si>
    <t>402 - BANCO DE EXPORTACION E IMPORTACION (EXIMBANK)</t>
  </si>
  <si>
    <t>403 - BANCO DE FRANCIA</t>
  </si>
  <si>
    <t>405 - BANCO ESPAÑOL DE CREDITO</t>
  </si>
  <si>
    <t>406 - BANCO EUROPEO DE INVERSIONES (BEI)</t>
  </si>
  <si>
    <t>414 - SAN PAOLO BANK IRELAND</t>
  </si>
  <si>
    <t>416 - UNION DE BANCOS SUIZOS (UBS)</t>
  </si>
  <si>
    <t>417 - BANCO ESPAÑOL</t>
  </si>
  <si>
    <t>418 - FORTIS BANK DE BELGICA</t>
  </si>
  <si>
    <t>419 - DEUSTCH BANK</t>
  </si>
  <si>
    <t>420 - AMOR BANK NORUEGA</t>
  </si>
  <si>
    <t>421 - ABN AMRO BANK</t>
  </si>
  <si>
    <t>423 - BANCO DE COMERCIO EXTERIOR DE COLOMBIA (BANCOLDEX)</t>
  </si>
  <si>
    <t>424 - BANCO DE DESARROLLO ECONOMICO Y SOCIAL DE VENEZUELA (BANDEV)</t>
  </si>
  <si>
    <t>425 - BANCO DE EXPORTACION E IMPORTACION DE KOREA (KEXIM)</t>
  </si>
  <si>
    <t>426 - BONOS GLOBALES EXTERNOS</t>
  </si>
  <si>
    <t>427 - BANCO DE DESARROLLO ECONOMICO Y SOCIAL DE BRASIL (BNDES)</t>
  </si>
  <si>
    <t>599 - OTROS BANCOS</t>
  </si>
  <si>
    <t>603 - CANADA</t>
  </si>
  <si>
    <t>604 - COLOMBIA</t>
  </si>
  <si>
    <t>606 - ESPAÑA</t>
  </si>
  <si>
    <t>607 - ESTADOS UNIDOS DE NORTEAMÉRICA</t>
  </si>
  <si>
    <t>608 - FRANCIA</t>
  </si>
  <si>
    <t>611 - ITALIA</t>
  </si>
  <si>
    <t>612 - JAPON</t>
  </si>
  <si>
    <t>613 - MEXICO</t>
  </si>
  <si>
    <t>614 - NORUEGA</t>
  </si>
  <si>
    <t>616 - REPÚBLICA DE CHINA (TAiWAN)</t>
  </si>
  <si>
    <t>617 - REPÚBLICA DE COREA</t>
  </si>
  <si>
    <t>619 - REPÚBLICA POPULAR CHINA</t>
  </si>
  <si>
    <t>621 - SUIZA</t>
  </si>
  <si>
    <t>622 - VENEZUELA</t>
  </si>
  <si>
    <t>624 - LEISMI LE ISRAEL</t>
  </si>
  <si>
    <t>625 - SUNTRUST</t>
  </si>
  <si>
    <t>626 - UNION PLANTERS BANK</t>
  </si>
  <si>
    <t>627 - BNP PARIBAS</t>
  </si>
  <si>
    <t>999 - OTROS GOBIERNOS</t>
  </si>
  <si>
    <t>199 - OTROS ORGANISMOS FINANCIADORES INTERNOS</t>
  </si>
  <si>
    <t>50 - CRÉDITO INTERNO</t>
  </si>
  <si>
    <t>60 - CREDITO EXTERNO</t>
  </si>
  <si>
    <t>308 - FONDO ESPECIAL DE LA ORGANIZACION DE PAISES EXPORTADORES DE PETROLEO OPEP</t>
  </si>
  <si>
    <t>397 - SALDOS DE RECURSOS EXTERNOS DISPONIBLES DE PERIODOS ANTERIORES</t>
  </si>
  <si>
    <t>409 - BANCO SANTANDER CENTRAL HISPANO (BSCH)</t>
  </si>
  <si>
    <t>432 - JP  MORGAN CHASE BANK</t>
  </si>
  <si>
    <t>628 - BANCO INTERNACIONAL DE RECONSTRUCCION Y DESARROLLO (BIRF)</t>
  </si>
  <si>
    <t>70 - DONACION EXTERNA</t>
  </si>
  <si>
    <t>219 - AGENCIA ANDALUZA DE COOPERACIÓN INTERNACIONAL PARA EL DESARROLLO (AACID)</t>
  </si>
  <si>
    <t>221 - FUNDACIÓN ETEA PARA EL DESARROLLO Y LA COOPERACIÓN</t>
  </si>
  <si>
    <t>304 - FONDO DE LAS NN.UU. PARA LA INFANCIA</t>
  </si>
  <si>
    <t>616 - REPÚBLICA DE CHINA (TAIWAN)</t>
  </si>
  <si>
    <t>618 - REPÚBLICA FEDERAL DE ALEMANIA</t>
  </si>
  <si>
    <t>623 - GOBIERNO DE LAS ISLAS BALEARES</t>
  </si>
  <si>
    <t>629 - EMIRATOS ÁRABES UNIDOS</t>
  </si>
  <si>
    <t>701 - LABORATORIO SINOVAC</t>
  </si>
  <si>
    <t>900 - TRANSFERENCIAS DEL SECTOR PRIVADO EXTERNO</t>
  </si>
  <si>
    <t>90 - FONDOS DE TERCEROS</t>
  </si>
  <si>
    <t>129 - RECURSOS ESPECIALES POR RENEGOCIACION DE CONTRATOS</t>
  </si>
  <si>
    <t>050 - BANCO POPULAR DOMINICANO</t>
  </si>
  <si>
    <t>006 - SALDOS DISPONIBLES DE AÑOS ANTERIORES POR CREDITO INTERNOS PARA EMERGENCIAS Y CALAMIDADES</t>
  </si>
  <si>
    <t>630 - ARABIA SAUDITA</t>
  </si>
  <si>
    <t>PERIODO 2004 - 2024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</si>
</sst>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_-;\-* #,##0.0_-;_-* &quot;-&quot;?_-;_-@_-"/>
    <numFmt numFmtId="167" formatCode="_(* #,##0.0,,_);_(* \(#,##0.0,,\);_(* &quot;-&quot;??_);_(@_)"/>
    <numFmt numFmtId="168" formatCode="#,##0.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DD0"/>
        <bgColor rgb="FF008DD0"/>
      </patternFill>
    </fill>
    <fill>
      <patternFill patternType="solid">
        <fgColor rgb="FF0070C0"/>
        <bgColor rgb="FF008DD0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vertical="center"/>
    </xf>
    <xf numFmtId="43" fontId="0" fillId="0" borderId="0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 readingOrder="1"/>
    </xf>
    <xf numFmtId="165" fontId="8" fillId="0" borderId="0" xfId="1" applyNumberFormat="1" applyFont="1" applyBorder="1" applyAlignment="1"/>
    <xf numFmtId="0" fontId="8" fillId="0" borderId="0" xfId="0" applyFont="1"/>
    <xf numFmtId="0" fontId="9" fillId="0" borderId="0" xfId="0" applyFont="1" applyAlignment="1">
      <alignment horizontal="left" vertical="center"/>
    </xf>
    <xf numFmtId="165" fontId="10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5" borderId="1" xfId="0" applyFont="1" applyFill="1" applyBorder="1" applyAlignment="1">
      <alignment vertical="center" readingOrder="1"/>
    </xf>
    <xf numFmtId="165" fontId="0" fillId="3" borderId="0" xfId="1" applyNumberFormat="1" applyFont="1" applyFill="1"/>
    <xf numFmtId="165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4" fillId="0" borderId="0" xfId="4" applyNumberFormat="1" applyFont="1" applyAlignment="1">
      <alignment horizontal="center"/>
    </xf>
    <xf numFmtId="167" fontId="1" fillId="0" borderId="0" xfId="4" applyNumberFormat="1" applyFont="1" applyAlignment="1">
      <alignment horizontal="center"/>
    </xf>
    <xf numFmtId="167" fontId="4" fillId="0" borderId="0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7" fontId="3" fillId="2" borderId="1" xfId="1" applyNumberFormat="1" applyFont="1" applyFill="1" applyBorder="1" applyAlignment="1">
      <alignment horizontal="right" vertical="center" wrapText="1"/>
    </xf>
    <xf numFmtId="43" fontId="0" fillId="0" borderId="0" xfId="1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3" borderId="0" xfId="1" applyNumberFormat="1" applyFont="1" applyFill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/>
    </xf>
    <xf numFmtId="43" fontId="0" fillId="0" borderId="0" xfId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8" fontId="0" fillId="3" borderId="0" xfId="1" applyNumberFormat="1" applyFont="1" applyFill="1" applyAlignment="1">
      <alignment horizontal="right"/>
    </xf>
    <xf numFmtId="168" fontId="4" fillId="3" borderId="0" xfId="0" applyNumberFormat="1" applyFont="1" applyFill="1" applyAlignment="1">
      <alignment horizontal="right"/>
    </xf>
    <xf numFmtId="168" fontId="4" fillId="3" borderId="0" xfId="1" applyNumberFormat="1" applyFont="1" applyFill="1" applyAlignment="1">
      <alignment horizontal="right"/>
    </xf>
    <xf numFmtId="168" fontId="1" fillId="3" borderId="0" xfId="1" applyNumberFormat="1" applyFont="1" applyFill="1" applyAlignment="1">
      <alignment horizontal="right"/>
    </xf>
    <xf numFmtId="168" fontId="3" fillId="2" borderId="1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5">
    <cellStyle name="Comma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3 2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Porcentaje 2" xfId="13" xr:uid="{00000000-0005-0000-0000-00000D000000}"/>
    <cellStyle name="Porcentu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19225"/>
        </a:xfrm>
        <a:prstGeom prst="rect">
          <a:avLst/>
        </a:prstGeom>
      </xdr:spPr>
    </xdr:pic>
    <xdr:clientData/>
  </xdr:twoCellAnchor>
  <xdr:twoCellAnchor editAs="oneCell">
    <xdr:from>
      <xdr:col>16</xdr:col>
      <xdr:colOff>892969</xdr:colOff>
      <xdr:row>1</xdr:row>
      <xdr:rowOff>166688</xdr:rowOff>
    </xdr:from>
    <xdr:to>
      <xdr:col>18</xdr:col>
      <xdr:colOff>981723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021EA7-3286-44D7-9016-A51C68F4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62219" y="357188"/>
          <a:ext cx="1998856" cy="984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1</xdr:row>
      <xdr:rowOff>154782</xdr:rowOff>
    </xdr:from>
    <xdr:to>
      <xdr:col>1</xdr:col>
      <xdr:colOff>2295612</xdr:colOff>
      <xdr:row>5</xdr:row>
      <xdr:rowOff>83344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173EADB-F982-45F3-AA97-491E7D77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687" y="345282"/>
          <a:ext cx="218845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Y325"/>
  <sheetViews>
    <sheetView showGridLines="0" tabSelected="1" topLeftCell="B1" zoomScale="70" zoomScaleNormal="70" workbookViewId="0">
      <selection activeCell="B9" sqref="B9"/>
    </sheetView>
  </sheetViews>
  <sheetFormatPr defaultColWidth="11.42578125" defaultRowHeight="15" x14ac:dyDescent="0.25"/>
  <cols>
    <col min="1" max="1" width="6.5703125" customWidth="1"/>
    <col min="2" max="2" width="98.7109375" bestFit="1" customWidth="1"/>
    <col min="3" max="3" width="14.5703125" customWidth="1"/>
    <col min="4" max="4" width="14.28515625" customWidth="1"/>
    <col min="5" max="5" width="14.42578125" customWidth="1"/>
    <col min="6" max="6" width="15.42578125" customWidth="1"/>
    <col min="7" max="7" width="14.5703125" customWidth="1"/>
    <col min="8" max="8" width="15.5703125" customWidth="1"/>
    <col min="9" max="15" width="14.42578125" customWidth="1"/>
    <col min="16" max="16" width="14.42578125" style="9" customWidth="1"/>
    <col min="17" max="17" width="15.140625" style="9" customWidth="1"/>
    <col min="18" max="18" width="13.42578125" style="9" bestFit="1" customWidth="1"/>
    <col min="19" max="19" width="16" style="9" bestFit="1" customWidth="1"/>
    <col min="20" max="22" width="16.7109375" style="9" bestFit="1" customWidth="1"/>
    <col min="23" max="23" width="21.5703125" bestFit="1" customWidth="1"/>
    <col min="24" max="24" width="91.5703125" bestFit="1" customWidth="1"/>
    <col min="25" max="25" width="32.85546875" bestFit="1" customWidth="1"/>
  </cols>
  <sheetData>
    <row r="1" spans="2:23" x14ac:dyDescent="0.25">
      <c r="C1" s="3"/>
      <c r="D1" s="3"/>
      <c r="E1" s="3"/>
      <c r="F1" s="3"/>
      <c r="G1" s="3"/>
      <c r="H1" s="3"/>
      <c r="I1" s="3"/>
      <c r="J1" s="3"/>
      <c r="K1" s="3"/>
      <c r="L1" s="4"/>
    </row>
    <row r="2" spans="2:23" ht="28.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33"/>
      <c r="U2" s="33"/>
      <c r="V2" s="33"/>
    </row>
    <row r="3" spans="2:23" ht="21" x14ac:dyDescent="0.25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34"/>
      <c r="U3" s="34"/>
      <c r="V3" s="34"/>
    </row>
    <row r="4" spans="2:23" ht="15.75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35"/>
      <c r="U4" s="35"/>
      <c r="V4" s="35"/>
    </row>
    <row r="5" spans="2:23" ht="15.75" customHeight="1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35"/>
      <c r="U5" s="35"/>
      <c r="V5" s="35"/>
    </row>
    <row r="6" spans="2:23" ht="15.75" customHeight="1" x14ac:dyDescent="0.25">
      <c r="B6" s="54" t="s">
        <v>185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5"/>
      <c r="U6" s="35"/>
      <c r="V6" s="35"/>
    </row>
    <row r="7" spans="2:23" ht="10.5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4"/>
    </row>
    <row r="8" spans="2:23" ht="18" customHeight="1" x14ac:dyDescent="0.25">
      <c r="B8" s="2" t="s">
        <v>4</v>
      </c>
      <c r="C8" s="3"/>
      <c r="D8" s="3"/>
      <c r="E8" s="3"/>
      <c r="F8" s="3"/>
      <c r="G8" s="3"/>
      <c r="H8" s="3"/>
      <c r="I8" s="3"/>
      <c r="J8" s="3"/>
      <c r="K8" s="3"/>
      <c r="L8" s="4"/>
      <c r="N8" s="18"/>
    </row>
    <row r="9" spans="2:23" ht="21" customHeight="1" x14ac:dyDescent="0.25">
      <c r="B9" s="13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>
        <v>2009</v>
      </c>
      <c r="I9" s="12">
        <v>2010</v>
      </c>
      <c r="J9" s="12">
        <v>2011</v>
      </c>
      <c r="K9" s="12" t="s">
        <v>11</v>
      </c>
      <c r="L9" s="12">
        <v>2013</v>
      </c>
      <c r="M9" s="12">
        <v>2014</v>
      </c>
      <c r="N9" s="12">
        <v>2015</v>
      </c>
      <c r="O9" s="12">
        <v>2016</v>
      </c>
      <c r="P9" s="12">
        <v>2017</v>
      </c>
      <c r="Q9" s="12">
        <v>2018</v>
      </c>
      <c r="R9" s="12">
        <v>2019</v>
      </c>
      <c r="S9" s="12">
        <v>2020</v>
      </c>
      <c r="T9" s="12">
        <v>2021</v>
      </c>
      <c r="U9" s="12">
        <v>2022</v>
      </c>
      <c r="V9" s="12">
        <v>2023</v>
      </c>
      <c r="W9" s="12">
        <v>2024</v>
      </c>
    </row>
    <row r="10" spans="2:23" x14ac:dyDescent="0.25">
      <c r="B10" s="6" t="s">
        <v>59</v>
      </c>
      <c r="C10" s="44">
        <f t="shared" ref="C10:W10" si="0">SUM(C11:C35)</f>
        <v>61237008524.670013</v>
      </c>
      <c r="D10" s="44">
        <f t="shared" si="0"/>
        <v>113849997900.8002</v>
      </c>
      <c r="E10" s="44">
        <f t="shared" si="0"/>
        <v>139347416492.47009</v>
      </c>
      <c r="F10" s="44">
        <f t="shared" si="0"/>
        <v>182971591852.44003</v>
      </c>
      <c r="G10" s="44">
        <f t="shared" si="0"/>
        <v>200653165864.10007</v>
      </c>
      <c r="H10" s="44">
        <f t="shared" si="0"/>
        <v>234355231460.97995</v>
      </c>
      <c r="I10" s="44">
        <f t="shared" si="0"/>
        <v>244845969032.98022</v>
      </c>
      <c r="J10" s="44">
        <f t="shared" si="0"/>
        <v>245275100842.3699</v>
      </c>
      <c r="K10" s="44">
        <f t="shared" si="0"/>
        <v>298270718291.25983</v>
      </c>
      <c r="L10" s="44">
        <f t="shared" si="0"/>
        <v>319906479581.04755</v>
      </c>
      <c r="M10" s="44">
        <f t="shared" si="0"/>
        <v>358460976966.24133</v>
      </c>
      <c r="N10" s="44">
        <f t="shared" si="0"/>
        <v>372299930887.38104</v>
      </c>
      <c r="O10" s="44">
        <f t="shared" si="0"/>
        <v>400165700238.5672</v>
      </c>
      <c r="P10" s="44">
        <f t="shared" si="0"/>
        <v>443712135539.40997</v>
      </c>
      <c r="Q10" s="44">
        <f t="shared" si="0"/>
        <v>494630249922.47998</v>
      </c>
      <c r="R10" s="44">
        <f t="shared" si="0"/>
        <v>492312088503.31006</v>
      </c>
      <c r="S10" s="25">
        <f t="shared" si="0"/>
        <v>486611723325.15997</v>
      </c>
      <c r="T10" s="25">
        <f t="shared" si="0"/>
        <v>713907864128.1499</v>
      </c>
      <c r="U10" s="25">
        <f t="shared" si="0"/>
        <v>848970691852.46021</v>
      </c>
      <c r="V10" s="25">
        <f t="shared" si="0"/>
        <v>978839991626.58972</v>
      </c>
      <c r="W10" s="25">
        <f t="shared" si="0"/>
        <v>1098606386845.65</v>
      </c>
    </row>
    <row r="11" spans="2:23" x14ac:dyDescent="0.25">
      <c r="B11" s="7" t="s">
        <v>60</v>
      </c>
      <c r="C11" s="37">
        <v>0</v>
      </c>
      <c r="D11" s="37">
        <v>0</v>
      </c>
      <c r="E11" s="45">
        <v>1100000000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6">
        <v>0</v>
      </c>
      <c r="O11" s="36">
        <v>0</v>
      </c>
      <c r="P11" s="37">
        <v>0</v>
      </c>
      <c r="Q11" s="37">
        <v>0</v>
      </c>
      <c r="R11" s="37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</row>
    <row r="12" spans="2:23" x14ac:dyDescent="0.25">
      <c r="B12" s="7" t="s">
        <v>61</v>
      </c>
      <c r="C12" s="45">
        <v>60464004821.580017</v>
      </c>
      <c r="D12" s="45">
        <v>108994738168.8902</v>
      </c>
      <c r="E12" s="45">
        <v>136786149898.02008</v>
      </c>
      <c r="F12" s="45">
        <v>181504597526.39005</v>
      </c>
      <c r="G12" s="45">
        <v>192061825271.19006</v>
      </c>
      <c r="H12" s="45">
        <v>168046748179.95996</v>
      </c>
      <c r="I12" s="45">
        <v>211045457353.69022</v>
      </c>
      <c r="J12" s="45">
        <v>216830759155.7399</v>
      </c>
      <c r="K12" s="45">
        <v>276188748014.99982</v>
      </c>
      <c r="L12" s="45">
        <v>313596708029.39758</v>
      </c>
      <c r="M12" s="45">
        <v>352567853398.95129</v>
      </c>
      <c r="N12" s="45">
        <v>366110098672.75104</v>
      </c>
      <c r="O12" s="45">
        <v>394764375912.4472</v>
      </c>
      <c r="P12" s="45">
        <v>437654724811.98999</v>
      </c>
      <c r="Q12" s="46">
        <v>489539760860.08997</v>
      </c>
      <c r="R12" s="46">
        <v>485575260110.42004</v>
      </c>
      <c r="S12" s="26">
        <v>476664711592.42004</v>
      </c>
      <c r="T12" s="26">
        <v>701693934516.04993</v>
      </c>
      <c r="U12" s="26">
        <v>825365578518.76013</v>
      </c>
      <c r="V12" s="26">
        <v>972851253026.71985</v>
      </c>
      <c r="W12" s="26">
        <v>1049651909814.6699</v>
      </c>
    </row>
    <row r="13" spans="2:23" x14ac:dyDescent="0.25">
      <c r="B13" s="7" t="s">
        <v>62</v>
      </c>
      <c r="C13" s="45">
        <v>773003703.08999991</v>
      </c>
      <c r="D13" s="45">
        <v>2957230610.3299999</v>
      </c>
      <c r="E13" s="45">
        <v>1459106192.4500003</v>
      </c>
      <c r="F13" s="45">
        <v>1466994326.0499997</v>
      </c>
      <c r="G13" s="45">
        <v>1172903119.9999998</v>
      </c>
      <c r="H13" s="45">
        <v>856291713.37000012</v>
      </c>
      <c r="I13" s="45">
        <v>521462401.4199999</v>
      </c>
      <c r="J13" s="45">
        <v>717967666.93999982</v>
      </c>
      <c r="K13" s="45">
        <v>456546413.44000024</v>
      </c>
      <c r="L13" s="45">
        <v>693110895.7900002</v>
      </c>
      <c r="M13" s="45">
        <v>585026683.88000071</v>
      </c>
      <c r="N13" s="45">
        <v>1143314794.3499994</v>
      </c>
      <c r="O13" s="45">
        <v>941335314.79000056</v>
      </c>
      <c r="P13" s="45">
        <v>1576485433.2600002</v>
      </c>
      <c r="Q13" s="46">
        <v>988717624.05000007</v>
      </c>
      <c r="R13" s="46">
        <v>2968320627.75</v>
      </c>
      <c r="S13" s="24">
        <v>3151045701.4099998</v>
      </c>
      <c r="T13" s="24">
        <v>2498456625.2000003</v>
      </c>
      <c r="U13" s="24">
        <v>587797417.29999995</v>
      </c>
      <c r="V13" s="24">
        <v>654489812.56999993</v>
      </c>
      <c r="W13" s="24">
        <v>971743567.25999999</v>
      </c>
    </row>
    <row r="14" spans="2:23" x14ac:dyDescent="0.25">
      <c r="B14" s="7" t="s">
        <v>63</v>
      </c>
      <c r="C14" s="37">
        <v>0</v>
      </c>
      <c r="D14" s="45">
        <v>1898029121.580003</v>
      </c>
      <c r="E14" s="45">
        <v>2160402.0000000005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</row>
    <row r="15" spans="2:23" x14ac:dyDescent="0.25">
      <c r="B15" s="7" t="s">
        <v>64</v>
      </c>
      <c r="C15" s="37">
        <v>0</v>
      </c>
      <c r="D15" s="37">
        <v>0</v>
      </c>
      <c r="E15" s="37">
        <v>0</v>
      </c>
      <c r="F15" s="37">
        <v>0</v>
      </c>
      <c r="G15" s="45">
        <v>6636369970.9099989</v>
      </c>
      <c r="H15" s="45">
        <v>6011908780</v>
      </c>
      <c r="I15" s="45">
        <v>5654416154.6600008</v>
      </c>
      <c r="J15" s="45">
        <v>5213084407.5599995</v>
      </c>
      <c r="K15" s="45">
        <v>6847110267.25</v>
      </c>
      <c r="L15" s="45">
        <v>5021873018.8600006</v>
      </c>
      <c r="M15" s="45">
        <v>4922193648.0199986</v>
      </c>
      <c r="N15" s="45">
        <v>4970517420.2799997</v>
      </c>
      <c r="O15" s="45">
        <v>4343395156.9300003</v>
      </c>
      <c r="P15" s="45">
        <v>4480925294.1600008</v>
      </c>
      <c r="Q15" s="46">
        <v>4101771438.3400002</v>
      </c>
      <c r="R15" s="46">
        <v>3718507765.1399994</v>
      </c>
      <c r="S15" s="24">
        <v>5182916719.4099998</v>
      </c>
      <c r="T15" s="24">
        <v>4868330187.29</v>
      </c>
      <c r="U15" s="24">
        <v>5326117713.9299994</v>
      </c>
      <c r="V15" s="24">
        <v>4824851880.7399988</v>
      </c>
      <c r="W15" s="24">
        <v>4390630777.3100004</v>
      </c>
    </row>
    <row r="16" spans="2:23" x14ac:dyDescent="0.25">
      <c r="B16" s="7" t="s">
        <v>65</v>
      </c>
      <c r="C16" s="37">
        <v>0</v>
      </c>
      <c r="D16" s="37">
        <v>0</v>
      </c>
      <c r="E16" s="37">
        <v>0</v>
      </c>
      <c r="F16" s="37">
        <v>0</v>
      </c>
      <c r="G16" s="45">
        <v>554135000</v>
      </c>
      <c r="H16" s="45">
        <v>584926160</v>
      </c>
      <c r="I16" s="45">
        <v>228679999.99999997</v>
      </c>
      <c r="J16" s="45">
        <v>567156160</v>
      </c>
      <c r="K16" s="45">
        <v>614682000</v>
      </c>
      <c r="L16" s="45">
        <v>594787637</v>
      </c>
      <c r="M16" s="45">
        <v>385903235.38999999</v>
      </c>
      <c r="N16" s="45">
        <v>76000000</v>
      </c>
      <c r="O16" s="45">
        <v>116593854.40000001</v>
      </c>
      <c r="P16" s="37">
        <v>0</v>
      </c>
      <c r="Q16" s="37">
        <v>0</v>
      </c>
      <c r="R16" s="45">
        <v>50000000</v>
      </c>
      <c r="S16" s="24">
        <v>264338311.91999999</v>
      </c>
      <c r="T16" s="24">
        <v>364051166.63999999</v>
      </c>
      <c r="U16" s="24">
        <v>407030467.81999999</v>
      </c>
      <c r="V16" s="24">
        <v>27000000</v>
      </c>
      <c r="W16" s="24">
        <v>0</v>
      </c>
    </row>
    <row r="17" spans="2:23" x14ac:dyDescent="0.25">
      <c r="B17" s="7" t="s">
        <v>66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45">
        <v>11519775870.01</v>
      </c>
      <c r="I17" s="45">
        <v>8189070275.6899996</v>
      </c>
      <c r="J17" s="45">
        <v>126280000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</row>
    <row r="18" spans="2:23" x14ac:dyDescent="0.25">
      <c r="B18" s="7" t="s">
        <v>67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45">
        <v>7613025302.5299988</v>
      </c>
      <c r="I18" s="45">
        <v>5771388</v>
      </c>
      <c r="J18" s="45">
        <v>1064544381.5600002</v>
      </c>
      <c r="K18" s="45">
        <v>1094499266.9599998</v>
      </c>
      <c r="L18" s="37">
        <v>0</v>
      </c>
      <c r="M18" s="37">
        <v>0</v>
      </c>
      <c r="N18" s="36">
        <v>0</v>
      </c>
      <c r="O18" s="36">
        <v>0</v>
      </c>
      <c r="P18" s="37">
        <v>0</v>
      </c>
      <c r="Q18" s="37">
        <v>0</v>
      </c>
      <c r="R18" s="37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</row>
    <row r="19" spans="2:23" x14ac:dyDescent="0.25">
      <c r="B19" s="7" t="s">
        <v>68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45">
        <v>305057459.26999998</v>
      </c>
      <c r="I19" s="45">
        <v>151802832.97</v>
      </c>
      <c r="J19" s="37">
        <v>0</v>
      </c>
      <c r="K19" s="37">
        <v>0</v>
      </c>
      <c r="L19" s="37">
        <v>0</v>
      </c>
      <c r="M19" s="37">
        <v>0</v>
      </c>
      <c r="N19" s="36">
        <v>0</v>
      </c>
      <c r="O19" s="36">
        <v>0</v>
      </c>
      <c r="P19" s="37">
        <v>0</v>
      </c>
      <c r="Q19" s="37">
        <v>0</v>
      </c>
      <c r="R19" s="37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</row>
    <row r="20" spans="2:23" x14ac:dyDescent="0.25">
      <c r="B20" s="7" t="s">
        <v>69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45">
        <v>11056947349.74</v>
      </c>
      <c r="I20" s="45">
        <v>3733568439.73</v>
      </c>
      <c r="J20" s="37">
        <v>0</v>
      </c>
      <c r="K20" s="37">
        <v>0</v>
      </c>
      <c r="L20" s="37">
        <v>0</v>
      </c>
      <c r="M20" s="37">
        <v>0</v>
      </c>
      <c r="N20" s="36">
        <v>0</v>
      </c>
      <c r="O20" s="36">
        <v>0</v>
      </c>
      <c r="P20" s="37">
        <v>0</v>
      </c>
      <c r="Q20" s="37">
        <v>0</v>
      </c>
      <c r="R20" s="37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</row>
    <row r="21" spans="2:23" x14ac:dyDescent="0.25">
      <c r="B21" s="7" t="s">
        <v>70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45">
        <v>2496318603.8799996</v>
      </c>
      <c r="I21" s="45">
        <v>4087869000</v>
      </c>
      <c r="J21" s="37">
        <v>0</v>
      </c>
      <c r="K21" s="37">
        <v>0</v>
      </c>
      <c r="L21" s="37">
        <v>0</v>
      </c>
      <c r="M21" s="37">
        <v>0</v>
      </c>
      <c r="N21" s="36">
        <v>0</v>
      </c>
      <c r="O21" s="36">
        <v>0</v>
      </c>
      <c r="P21" s="37">
        <v>0</v>
      </c>
      <c r="Q21" s="37">
        <v>0</v>
      </c>
      <c r="R21" s="3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</row>
    <row r="22" spans="2:23" x14ac:dyDescent="0.25">
      <c r="B22" s="7" t="s">
        <v>71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45">
        <v>376078883.39999998</v>
      </c>
      <c r="I22" s="45">
        <v>805529258.93000007</v>
      </c>
      <c r="J22" s="37">
        <v>0</v>
      </c>
      <c r="K22" s="37">
        <v>0</v>
      </c>
      <c r="L22" s="37">
        <v>0</v>
      </c>
      <c r="M22" s="37">
        <v>0</v>
      </c>
      <c r="N22" s="36">
        <v>0</v>
      </c>
      <c r="O22" s="36">
        <v>0</v>
      </c>
      <c r="P22" s="37">
        <v>0</v>
      </c>
      <c r="Q22" s="37">
        <v>0</v>
      </c>
      <c r="R22" s="37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</row>
    <row r="23" spans="2:23" x14ac:dyDescent="0.25">
      <c r="B23" s="7" t="s">
        <v>72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45">
        <v>722999006</v>
      </c>
      <c r="I23" s="45">
        <v>2471611337.2200003</v>
      </c>
      <c r="J23" s="45">
        <v>163023630.78</v>
      </c>
      <c r="K23" s="37">
        <v>0</v>
      </c>
      <c r="L23" s="37">
        <v>0</v>
      </c>
      <c r="M23" s="37">
        <v>0</v>
      </c>
      <c r="N23" s="36">
        <v>0</v>
      </c>
      <c r="O23" s="36">
        <v>0</v>
      </c>
      <c r="P23" s="37">
        <v>0</v>
      </c>
      <c r="Q23" s="37">
        <v>0</v>
      </c>
      <c r="R23" s="3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</row>
    <row r="24" spans="2:23" x14ac:dyDescent="0.25">
      <c r="B24" s="7" t="s">
        <v>73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45">
        <v>163246537.74000001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6">
        <v>0</v>
      </c>
      <c r="O24" s="36">
        <v>0</v>
      </c>
      <c r="P24" s="37">
        <v>0</v>
      </c>
      <c r="Q24" s="37">
        <v>0</v>
      </c>
      <c r="R24" s="37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</row>
    <row r="25" spans="2:23" x14ac:dyDescent="0.25">
      <c r="B25" s="7" t="s">
        <v>74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45">
        <v>14589550582.879999</v>
      </c>
      <c r="I25" s="45">
        <v>741151966.99000001</v>
      </c>
      <c r="J25" s="45">
        <v>12587222143.780003</v>
      </c>
      <c r="K25" s="37">
        <v>0</v>
      </c>
      <c r="L25" s="37">
        <v>0</v>
      </c>
      <c r="M25" s="37">
        <v>0</v>
      </c>
      <c r="N25" s="36">
        <v>0</v>
      </c>
      <c r="O25" s="36">
        <v>0</v>
      </c>
      <c r="P25" s="37">
        <v>0</v>
      </c>
      <c r="Q25" s="37">
        <v>0</v>
      </c>
      <c r="R25" s="37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</row>
    <row r="26" spans="2:23" x14ac:dyDescent="0.25">
      <c r="B26" s="7" t="s">
        <v>75</v>
      </c>
      <c r="C26" s="37">
        <v>0</v>
      </c>
      <c r="D26" s="37">
        <v>0</v>
      </c>
      <c r="E26" s="37">
        <v>0</v>
      </c>
      <c r="F26" s="37">
        <v>0</v>
      </c>
      <c r="G26" s="45">
        <v>227932502</v>
      </c>
      <c r="H26" s="45">
        <v>10012357032.199999</v>
      </c>
      <c r="I26" s="45">
        <v>6680470947.6299992</v>
      </c>
      <c r="J26" s="37">
        <v>0</v>
      </c>
      <c r="K26" s="37">
        <v>0</v>
      </c>
      <c r="L26" s="37">
        <v>0</v>
      </c>
      <c r="M26" s="37">
        <v>0</v>
      </c>
      <c r="N26" s="36">
        <v>0</v>
      </c>
      <c r="O26" s="36">
        <v>0</v>
      </c>
      <c r="P26" s="37">
        <v>0</v>
      </c>
      <c r="Q26" s="37">
        <v>0</v>
      </c>
      <c r="R26" s="3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</row>
    <row r="27" spans="2:23" x14ac:dyDescent="0.25">
      <c r="B27" s="7" t="s">
        <v>76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45">
        <v>229099331.37</v>
      </c>
      <c r="J27" s="37">
        <v>0</v>
      </c>
      <c r="K27" s="37">
        <v>0</v>
      </c>
      <c r="L27" s="37">
        <v>0</v>
      </c>
      <c r="M27" s="37">
        <v>0</v>
      </c>
      <c r="N27" s="36">
        <v>0</v>
      </c>
      <c r="O27" s="36">
        <v>0</v>
      </c>
      <c r="P27" s="37">
        <v>0</v>
      </c>
      <c r="Q27" s="37">
        <v>0</v>
      </c>
      <c r="R27" s="37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</row>
    <row r="28" spans="2:23" x14ac:dyDescent="0.25">
      <c r="B28" s="7" t="s">
        <v>77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45">
        <v>300008344.68000007</v>
      </c>
      <c r="J28" s="37">
        <v>0</v>
      </c>
      <c r="K28" s="37">
        <v>0</v>
      </c>
      <c r="L28" s="37">
        <v>0</v>
      </c>
      <c r="M28" s="37">
        <v>0</v>
      </c>
      <c r="N28" s="36">
        <v>0</v>
      </c>
      <c r="O28" s="36">
        <v>0</v>
      </c>
      <c r="P28" s="37">
        <v>0</v>
      </c>
      <c r="Q28" s="37">
        <v>0</v>
      </c>
      <c r="R28" s="37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</row>
    <row r="29" spans="2:23" x14ac:dyDescent="0.25">
      <c r="B29" s="7" t="s">
        <v>78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45">
        <v>8005063296.0099983</v>
      </c>
      <c r="K29" s="45">
        <v>13069132328.610003</v>
      </c>
      <c r="L29" s="37">
        <v>0</v>
      </c>
      <c r="M29" s="37">
        <v>0</v>
      </c>
      <c r="N29" s="36">
        <v>0</v>
      </c>
      <c r="O29" s="36">
        <v>0</v>
      </c>
      <c r="P29" s="37">
        <v>0</v>
      </c>
      <c r="Q29" s="37">
        <v>0</v>
      </c>
      <c r="R29" s="37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</row>
    <row r="30" spans="2:23" x14ac:dyDescent="0.25">
      <c r="B30" s="7" t="s">
        <v>44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6"/>
      <c r="O30" s="36"/>
      <c r="P30" s="37"/>
      <c r="Q30" s="37"/>
      <c r="R30" s="37"/>
      <c r="S30" s="24"/>
      <c r="T30" s="24">
        <v>4483091632.9700012</v>
      </c>
      <c r="U30" s="24">
        <v>13934167734.650002</v>
      </c>
      <c r="V30" s="24">
        <v>41945467.989999995</v>
      </c>
      <c r="W30" s="24">
        <v>0</v>
      </c>
    </row>
    <row r="31" spans="2:23" x14ac:dyDescent="0.25">
      <c r="B31" s="7" t="s">
        <v>79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6"/>
      <c r="O31" s="36"/>
      <c r="P31" s="37"/>
      <c r="Q31" s="37"/>
      <c r="R31" s="37"/>
      <c r="S31" s="24">
        <v>1348711000</v>
      </c>
      <c r="T31" s="24">
        <v>0</v>
      </c>
      <c r="U31" s="24">
        <v>0</v>
      </c>
      <c r="V31" s="24">
        <v>0</v>
      </c>
      <c r="W31" s="24">
        <v>0</v>
      </c>
    </row>
    <row r="32" spans="2:23" x14ac:dyDescent="0.25">
      <c r="B32" s="7" t="s">
        <v>80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6"/>
      <c r="O32" s="36"/>
      <c r="P32" s="37"/>
      <c r="Q32" s="37"/>
      <c r="R32" s="37"/>
      <c r="S32" s="24"/>
      <c r="T32" s="24">
        <v>0</v>
      </c>
      <c r="U32" s="24">
        <v>3350000000</v>
      </c>
      <c r="V32" s="24">
        <v>131285061.95999999</v>
      </c>
      <c r="W32" s="24">
        <v>0</v>
      </c>
    </row>
    <row r="33" spans="2:23" x14ac:dyDescent="0.25">
      <c r="B33" s="7" t="s">
        <v>81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6">
        <v>0</v>
      </c>
      <c r="O33" s="36">
        <v>0</v>
      </c>
      <c r="P33" s="37">
        <v>0</v>
      </c>
      <c r="Q33" s="37">
        <v>0</v>
      </c>
      <c r="R33" s="37">
        <v>0</v>
      </c>
      <c r="S33" s="24">
        <v>0</v>
      </c>
      <c r="T33" s="24">
        <v>0</v>
      </c>
      <c r="U33" s="24">
        <v>0</v>
      </c>
      <c r="V33" s="24">
        <v>309166376.61000001</v>
      </c>
      <c r="W33" s="24">
        <v>0</v>
      </c>
    </row>
    <row r="34" spans="2:23" x14ac:dyDescent="0.25">
      <c r="B34" s="7" t="s">
        <v>181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6"/>
      <c r="O34" s="36"/>
      <c r="P34" s="37"/>
      <c r="Q34" s="37"/>
      <c r="R34" s="37"/>
      <c r="S34" s="24"/>
      <c r="T34" s="24"/>
      <c r="U34" s="24"/>
      <c r="V34" s="24"/>
      <c r="W34" s="24">
        <v>43592102686.409996</v>
      </c>
    </row>
    <row r="35" spans="2:23" x14ac:dyDescent="0.25">
      <c r="B35" s="7" t="s">
        <v>82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6">
        <v>0</v>
      </c>
      <c r="O35" s="36">
        <v>0</v>
      </c>
      <c r="P35" s="37">
        <v>0</v>
      </c>
      <c r="Q35" s="37">
        <v>0</v>
      </c>
      <c r="R35" s="37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</row>
    <row r="36" spans="2:23" x14ac:dyDescent="0.25">
      <c r="B36" s="6" t="s">
        <v>83</v>
      </c>
      <c r="C36" s="47">
        <f>SUM(C37:C43)</f>
        <v>43185488945.399986</v>
      </c>
      <c r="D36" s="47">
        <f>SUM(D37:D43)</f>
        <v>28857680227.540016</v>
      </c>
      <c r="E36" s="47">
        <f>SUM(E37:E43)</f>
        <v>26974185643.389999</v>
      </c>
      <c r="F36" s="47">
        <f>SUM(F37:F43)</f>
        <v>17393716592.150005</v>
      </c>
      <c r="G36" s="47">
        <f>SUM(G37:G43)</f>
        <v>24253817393.439999</v>
      </c>
      <c r="H36" s="47">
        <f>SUM(H37:H43)</f>
        <v>21560952407.799995</v>
      </c>
      <c r="I36" s="47">
        <f>SUM(I37:I43)</f>
        <v>24864476489.109997</v>
      </c>
      <c r="J36" s="47">
        <f>SUM(J37:J43)</f>
        <v>26935373227.430008</v>
      </c>
      <c r="K36" s="47">
        <f>SUM(K37:K43)</f>
        <v>27986880676.010002</v>
      </c>
      <c r="L36" s="47">
        <f>SUM(L37:L43)</f>
        <v>30817727944.84</v>
      </c>
      <c r="M36" s="47">
        <f>SUM(M37:M43)</f>
        <v>32820481398.39999</v>
      </c>
      <c r="N36" s="47">
        <f>SUM(N37:N43)</f>
        <v>37424914012.009979</v>
      </c>
      <c r="O36" s="47">
        <f>SUM(O37:O43)</f>
        <v>61576373585.408813</v>
      </c>
      <c r="P36" s="47">
        <f>SUM(P37:P43)</f>
        <v>63616515374.780006</v>
      </c>
      <c r="Q36" s="47">
        <f>SUM(Q37:Q42)</f>
        <v>75909453862.809998</v>
      </c>
      <c r="R36" s="47">
        <f>SUM(R37:R43)</f>
        <v>80093433941.190002</v>
      </c>
      <c r="S36" s="27">
        <f>SUM(S37:S43)</f>
        <v>82584666047.87001</v>
      </c>
      <c r="T36" s="27">
        <f>SUM(T37:T43)</f>
        <v>72370204997.690002</v>
      </c>
      <c r="U36" s="27">
        <f>SUM(U37:U43)</f>
        <v>88378833683.280014</v>
      </c>
      <c r="V36" s="27">
        <f>SUM(V37:V43)</f>
        <v>94403238497.740036</v>
      </c>
      <c r="W36" s="27">
        <f>SUM(W37:W43)</f>
        <v>102217578301.22002</v>
      </c>
    </row>
    <row r="37" spans="2:23" x14ac:dyDescent="0.25">
      <c r="B37" s="7" t="s">
        <v>84</v>
      </c>
      <c r="C37" s="45">
        <v>3752514114.9699998</v>
      </c>
      <c r="D37" s="37">
        <v>0</v>
      </c>
      <c r="E37" s="45">
        <v>431330609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24">
        <v>0</v>
      </c>
      <c r="T37" s="24">
        <v>0</v>
      </c>
      <c r="U37" s="24">
        <v>0</v>
      </c>
      <c r="V37" s="24">
        <v>0</v>
      </c>
      <c r="W37">
        <v>0</v>
      </c>
    </row>
    <row r="38" spans="2:23" x14ac:dyDescent="0.25">
      <c r="B38" s="7" t="s">
        <v>61</v>
      </c>
      <c r="C38" s="45">
        <v>37693543881.049988</v>
      </c>
      <c r="D38" s="45">
        <v>28044730541.630016</v>
      </c>
      <c r="E38" s="45">
        <v>26542855034.389999</v>
      </c>
      <c r="F38" s="45">
        <v>17393716592.150005</v>
      </c>
      <c r="G38" s="45">
        <v>24253817393.439999</v>
      </c>
      <c r="H38" s="45">
        <v>21560952407.799995</v>
      </c>
      <c r="I38" s="45">
        <v>24864476489.109997</v>
      </c>
      <c r="J38" s="45">
        <v>26935373227.430008</v>
      </c>
      <c r="K38" s="45">
        <v>27986880676.010002</v>
      </c>
      <c r="L38" s="45">
        <v>30817727944.84</v>
      </c>
      <c r="M38" s="45">
        <v>27870660675.98999</v>
      </c>
      <c r="N38" s="45">
        <v>27958496731.07</v>
      </c>
      <c r="O38" s="45">
        <v>49163230254.678818</v>
      </c>
      <c r="P38" s="45">
        <v>52330517061.880005</v>
      </c>
      <c r="Q38" s="46">
        <v>61769797789.579994</v>
      </c>
      <c r="R38" s="46">
        <v>61958060971.339996</v>
      </c>
      <c r="S38" s="24">
        <v>59213657305.070007</v>
      </c>
      <c r="T38" s="24">
        <v>61283287200.090004</v>
      </c>
      <c r="U38" s="24">
        <v>73317934389.310013</v>
      </c>
      <c r="V38" s="24">
        <v>74449692784.470016</v>
      </c>
      <c r="W38" s="24">
        <v>79848857483.209976</v>
      </c>
    </row>
    <row r="39" spans="2:23" x14ac:dyDescent="0.25">
      <c r="B39" s="7" t="s">
        <v>62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</row>
    <row r="40" spans="2:23" x14ac:dyDescent="0.25">
      <c r="B40" s="7" t="s">
        <v>63</v>
      </c>
      <c r="C40" s="45">
        <v>1739430949.3800004</v>
      </c>
      <c r="D40" s="45">
        <v>812949685.91000021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</row>
    <row r="41" spans="2:23" x14ac:dyDescent="0.25">
      <c r="B41" s="7" t="s">
        <v>43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45">
        <v>4949820722.4099998</v>
      </c>
      <c r="N41" s="45">
        <v>9214462983.5799809</v>
      </c>
      <c r="O41" s="45">
        <v>11668337199.929995</v>
      </c>
      <c r="P41" s="45">
        <v>11285998312.9</v>
      </c>
      <c r="Q41" s="46">
        <v>14139656073.230001</v>
      </c>
      <c r="R41" s="46">
        <v>18135372969.849998</v>
      </c>
      <c r="S41" s="24">
        <v>11371450289.059999</v>
      </c>
      <c r="T41" s="24">
        <v>11086917797.599998</v>
      </c>
      <c r="U41" s="24">
        <v>15060899293.969999</v>
      </c>
      <c r="V41" s="24">
        <v>19953545713.270016</v>
      </c>
      <c r="W41" s="24">
        <v>22368720818.010044</v>
      </c>
    </row>
    <row r="42" spans="2:23" x14ac:dyDescent="0.25">
      <c r="B42" s="7" t="s">
        <v>44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5">
        <v>251954297.36000001</v>
      </c>
      <c r="O42" s="45">
        <v>744806130.80000007</v>
      </c>
      <c r="P42" s="37">
        <v>0</v>
      </c>
      <c r="Q42" s="37">
        <v>0</v>
      </c>
      <c r="R42" s="37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</row>
    <row r="43" spans="2:23" x14ac:dyDescent="0.25">
      <c r="B43" s="7" t="s">
        <v>85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24">
        <v>11999558453.74</v>
      </c>
      <c r="T43" s="24">
        <v>0</v>
      </c>
      <c r="U43" s="24">
        <v>0</v>
      </c>
      <c r="V43" s="24">
        <v>0</v>
      </c>
      <c r="W43" s="24">
        <v>0</v>
      </c>
    </row>
    <row r="44" spans="2:23" x14ac:dyDescent="0.25">
      <c r="B44" s="6" t="s">
        <v>86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7">
        <v>0</v>
      </c>
      <c r="Q44" s="37">
        <v>0</v>
      </c>
      <c r="R44" s="37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</row>
    <row r="45" spans="2:23" x14ac:dyDescent="0.25">
      <c r="B45" s="7" t="s">
        <v>60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</row>
    <row r="46" spans="2:23" x14ac:dyDescent="0.25">
      <c r="B46" s="7" t="s">
        <v>45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</row>
    <row r="47" spans="2:23" x14ac:dyDescent="0.25">
      <c r="B47" s="7" t="s">
        <v>87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</row>
    <row r="48" spans="2:23" x14ac:dyDescent="0.25">
      <c r="B48" s="7" t="s">
        <v>88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</row>
    <row r="49" spans="2:23" x14ac:dyDescent="0.25">
      <c r="B49" s="7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</row>
    <row r="50" spans="2:23" x14ac:dyDescent="0.25">
      <c r="B50" s="7" t="s">
        <v>61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</row>
    <row r="51" spans="2:23" x14ac:dyDescent="0.25">
      <c r="B51" s="7" t="s">
        <v>62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</row>
    <row r="52" spans="2:23" x14ac:dyDescent="0.25">
      <c r="B52" s="7" t="s">
        <v>63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</row>
    <row r="53" spans="2:23" x14ac:dyDescent="0.25">
      <c r="B53" s="7" t="s">
        <v>64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</row>
    <row r="54" spans="2:23" x14ac:dyDescent="0.25">
      <c r="B54" s="7" t="s">
        <v>65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</row>
    <row r="55" spans="2:23" x14ac:dyDescent="0.25">
      <c r="B55" s="7" t="s">
        <v>66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</row>
    <row r="56" spans="2:23" x14ac:dyDescent="0.25">
      <c r="B56" s="7" t="s">
        <v>67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</row>
    <row r="57" spans="2:23" x14ac:dyDescent="0.25">
      <c r="B57" s="7" t="s">
        <v>68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</row>
    <row r="58" spans="2:23" x14ac:dyDescent="0.25">
      <c r="B58" s="7" t="s">
        <v>69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</row>
    <row r="59" spans="2:23" x14ac:dyDescent="0.25">
      <c r="B59" s="7" t="s">
        <v>70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</row>
    <row r="60" spans="2:23" x14ac:dyDescent="0.25">
      <c r="B60" s="7" t="s">
        <v>71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</row>
    <row r="61" spans="2:23" x14ac:dyDescent="0.25">
      <c r="B61" s="7" t="s">
        <v>72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</row>
    <row r="62" spans="2:23" x14ac:dyDescent="0.25">
      <c r="B62" s="7" t="s">
        <v>73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</row>
    <row r="63" spans="2:23" x14ac:dyDescent="0.25">
      <c r="B63" s="7" t="s">
        <v>74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</row>
    <row r="64" spans="2:23" x14ac:dyDescent="0.25">
      <c r="B64" s="7" t="s">
        <v>75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</row>
    <row r="65" spans="2:23" x14ac:dyDescent="0.25">
      <c r="B65" s="7" t="s">
        <v>76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</row>
    <row r="66" spans="2:23" x14ac:dyDescent="0.25">
      <c r="B66" s="7" t="s">
        <v>77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</row>
    <row r="67" spans="2:23" x14ac:dyDescent="0.25">
      <c r="B67" s="7" t="s">
        <v>78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</row>
    <row r="68" spans="2:23" x14ac:dyDescent="0.25">
      <c r="B68" s="7" t="s">
        <v>89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</row>
    <row r="69" spans="2:23" x14ac:dyDescent="0.25">
      <c r="B69" s="7" t="s">
        <v>90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</row>
    <row r="70" spans="2:23" x14ac:dyDescent="0.25">
      <c r="B70" s="7" t="s">
        <v>91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</row>
    <row r="71" spans="2:23" x14ac:dyDescent="0.25">
      <c r="B71" s="7" t="s">
        <v>92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</row>
    <row r="72" spans="2:23" x14ac:dyDescent="0.25">
      <c r="B72" s="7" t="s">
        <v>93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</row>
    <row r="73" spans="2:23" x14ac:dyDescent="0.25">
      <c r="B73" s="7" t="s">
        <v>94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</row>
    <row r="74" spans="2:23" x14ac:dyDescent="0.25">
      <c r="B74" s="7" t="s">
        <v>95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</row>
    <row r="75" spans="2:23" x14ac:dyDescent="0.25">
      <c r="B75" s="7" t="s">
        <v>96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</row>
    <row r="76" spans="2:23" x14ac:dyDescent="0.25">
      <c r="B76" s="7" t="s">
        <v>46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</row>
    <row r="77" spans="2:23" x14ac:dyDescent="0.25">
      <c r="B77" s="7" t="s">
        <v>39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</row>
    <row r="78" spans="2:23" x14ac:dyDescent="0.25">
      <c r="B78" s="7" t="s">
        <v>97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</row>
    <row r="79" spans="2:23" x14ac:dyDescent="0.25">
      <c r="B79" s="7" t="s">
        <v>47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</row>
    <row r="80" spans="2:23" x14ac:dyDescent="0.25">
      <c r="B80" s="7" t="s">
        <v>98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</row>
    <row r="81" spans="2:23" x14ac:dyDescent="0.25">
      <c r="B81" s="7" t="s">
        <v>99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</row>
    <row r="82" spans="2:23" x14ac:dyDescent="0.25">
      <c r="B82" s="7" t="s">
        <v>100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</row>
    <row r="83" spans="2:23" x14ac:dyDescent="0.25">
      <c r="B83" s="7" t="s">
        <v>101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</row>
    <row r="84" spans="2:23" x14ac:dyDescent="0.25">
      <c r="B84" s="7" t="s">
        <v>102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</row>
    <row r="85" spans="2:23" x14ac:dyDescent="0.25">
      <c r="B85" s="7" t="s">
        <v>103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</row>
    <row r="86" spans="2:23" x14ac:dyDescent="0.25">
      <c r="B86" s="7" t="s">
        <v>104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</row>
    <row r="87" spans="2:23" x14ac:dyDescent="0.25">
      <c r="B87" s="7" t="s">
        <v>82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</row>
    <row r="88" spans="2:23" x14ac:dyDescent="0.25">
      <c r="B88" s="7" t="s">
        <v>105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</row>
    <row r="89" spans="2:23" x14ac:dyDescent="0.25">
      <c r="B89" s="7" t="s">
        <v>106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</row>
    <row r="90" spans="2:23" x14ac:dyDescent="0.25">
      <c r="B90" s="7" t="s">
        <v>107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</row>
    <row r="91" spans="2:23" x14ac:dyDescent="0.25">
      <c r="B91" s="7" t="s">
        <v>108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</row>
    <row r="92" spans="2:23" x14ac:dyDescent="0.25">
      <c r="B92" s="7" t="s">
        <v>109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</row>
    <row r="93" spans="2:23" x14ac:dyDescent="0.25">
      <c r="B93" s="7" t="s">
        <v>110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</row>
    <row r="94" spans="2:23" x14ac:dyDescent="0.25">
      <c r="B94" s="7" t="s">
        <v>111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</row>
    <row r="95" spans="2:23" x14ac:dyDescent="0.25">
      <c r="B95" s="7" t="s">
        <v>112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</row>
    <row r="96" spans="2:23" x14ac:dyDescent="0.25">
      <c r="B96" s="7" t="s">
        <v>113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</row>
    <row r="97" spans="2:23" x14ac:dyDescent="0.25">
      <c r="B97" s="7" t="s">
        <v>114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</row>
    <row r="98" spans="2:23" x14ac:dyDescent="0.25">
      <c r="B98" s="7" t="s">
        <v>115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</row>
    <row r="99" spans="2:23" x14ac:dyDescent="0.25">
      <c r="B99" s="7" t="s">
        <v>116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</row>
    <row r="100" spans="2:23" x14ac:dyDescent="0.25">
      <c r="B100" s="7" t="s">
        <v>117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</row>
    <row r="101" spans="2:23" x14ac:dyDescent="0.25">
      <c r="B101" s="7" t="s">
        <v>118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</row>
    <row r="102" spans="2:23" x14ac:dyDescent="0.25">
      <c r="B102" s="7" t="s">
        <v>119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</row>
    <row r="103" spans="2:23" x14ac:dyDescent="0.25">
      <c r="B103" s="7" t="s">
        <v>120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</row>
    <row r="104" spans="2:23" x14ac:dyDescent="0.25">
      <c r="B104" s="7" t="s">
        <v>121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</row>
    <row r="105" spans="2:23" x14ac:dyDescent="0.25">
      <c r="B105" s="7" t="s">
        <v>122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</row>
    <row r="106" spans="2:23" x14ac:dyDescent="0.25">
      <c r="B106" s="7" t="s">
        <v>123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</row>
    <row r="107" spans="2:23" x14ac:dyDescent="0.25">
      <c r="B107" s="7" t="s">
        <v>124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</row>
    <row r="108" spans="2:23" x14ac:dyDescent="0.25">
      <c r="B108" s="7" t="s">
        <v>125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</row>
    <row r="109" spans="2:23" x14ac:dyDescent="0.25">
      <c r="B109" s="7" t="s">
        <v>126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</row>
    <row r="110" spans="2:23" x14ac:dyDescent="0.25">
      <c r="B110" s="7" t="s">
        <v>127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</row>
    <row r="111" spans="2:23" x14ac:dyDescent="0.25">
      <c r="B111" s="7" t="s">
        <v>128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</row>
    <row r="112" spans="2:23" x14ac:dyDescent="0.25">
      <c r="B112" s="7" t="s">
        <v>129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</row>
    <row r="113" spans="2:23" x14ac:dyDescent="0.25">
      <c r="B113" s="7" t="s">
        <v>130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</row>
    <row r="114" spans="2:23" x14ac:dyDescent="0.25">
      <c r="B114" s="7" t="s">
        <v>131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</row>
    <row r="115" spans="2:23" x14ac:dyDescent="0.25">
      <c r="B115" s="7" t="s">
        <v>132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</row>
    <row r="116" spans="2:23" x14ac:dyDescent="0.25">
      <c r="B116" s="7" t="s">
        <v>133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</row>
    <row r="117" spans="2:23" x14ac:dyDescent="0.25">
      <c r="B117" s="7" t="s">
        <v>134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</row>
    <row r="118" spans="2:23" x14ac:dyDescent="0.25">
      <c r="B118" s="7" t="s">
        <v>135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</row>
    <row r="119" spans="2:23" x14ac:dyDescent="0.25">
      <c r="B119" s="7" t="s">
        <v>136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</row>
    <row r="120" spans="2:23" x14ac:dyDescent="0.25">
      <c r="B120" s="7" t="s">
        <v>137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</row>
    <row r="121" spans="2:23" x14ac:dyDescent="0.25">
      <c r="B121" s="7" t="s">
        <v>138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</row>
    <row r="122" spans="2:23" x14ac:dyDescent="0.25">
      <c r="B122" s="7" t="s">
        <v>139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</row>
    <row r="123" spans="2:23" x14ac:dyDescent="0.25">
      <c r="B123" s="7" t="s">
        <v>140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</row>
    <row r="124" spans="2:23" x14ac:dyDescent="0.25">
      <c r="B124" s="7" t="s">
        <v>141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</row>
    <row r="125" spans="2:23" x14ac:dyDescent="0.25">
      <c r="B125" s="7" t="s">
        <v>142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</row>
    <row r="126" spans="2:23" x14ac:dyDescent="0.25">
      <c r="B126" s="7" t="s">
        <v>143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</row>
    <row r="127" spans="2:23" x14ac:dyDescent="0.25">
      <c r="B127" s="7" t="s">
        <v>144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</row>
    <row r="128" spans="2:23" x14ac:dyDescent="0.25">
      <c r="B128" s="7" t="s">
        <v>145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</row>
    <row r="129" spans="2:23" x14ac:dyDescent="0.25">
      <c r="B129" s="7" t="s">
        <v>146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</row>
    <row r="130" spans="2:23" x14ac:dyDescent="0.25">
      <c r="B130" s="7" t="s">
        <v>147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</row>
    <row r="131" spans="2:23" x14ac:dyDescent="0.25">
      <c r="B131" s="7" t="s">
        <v>148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</row>
    <row r="132" spans="2:23" x14ac:dyDescent="0.25">
      <c r="B132" s="7" t="s">
        <v>149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</row>
    <row r="133" spans="2:23" x14ac:dyDescent="0.25">
      <c r="B133" s="7" t="s">
        <v>150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</row>
    <row r="134" spans="2:23" x14ac:dyDescent="0.25">
      <c r="B134" s="7" t="s">
        <v>151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</row>
    <row r="135" spans="2:23" x14ac:dyDescent="0.25">
      <c r="B135" s="7" t="s">
        <v>152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</row>
    <row r="136" spans="2:23" x14ac:dyDescent="0.25">
      <c r="B136" s="7" t="s">
        <v>153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</row>
    <row r="137" spans="2:23" x14ac:dyDescent="0.25">
      <c r="B137" s="7" t="s">
        <v>154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</row>
    <row r="138" spans="2:23" x14ac:dyDescent="0.25">
      <c r="B138" s="7" t="s">
        <v>155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</row>
    <row r="139" spans="2:23" x14ac:dyDescent="0.25">
      <c r="B139" s="7" t="s">
        <v>156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</row>
    <row r="140" spans="2:23" x14ac:dyDescent="0.25">
      <c r="B140" s="7" t="s">
        <v>157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</row>
    <row r="141" spans="2:23" x14ac:dyDescent="0.25">
      <c r="B141" s="7" t="s">
        <v>158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</row>
    <row r="142" spans="2:23" x14ac:dyDescent="0.25">
      <c r="B142" s="7" t="s">
        <v>159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</row>
    <row r="143" spans="2:23" x14ac:dyDescent="0.25">
      <c r="B143" s="7" t="s">
        <v>160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</row>
    <row r="144" spans="2:23" x14ac:dyDescent="0.25">
      <c r="B144" s="7" t="s">
        <v>161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</row>
    <row r="145" spans="2:23" x14ac:dyDescent="0.25">
      <c r="B145" s="6" t="s">
        <v>34</v>
      </c>
      <c r="C145" s="37">
        <f>+SUM(C146:C147)</f>
        <v>0</v>
      </c>
      <c r="D145" s="37">
        <f t="shared" ref="D145:W145" si="1">+SUM(D146:D147)</f>
        <v>0</v>
      </c>
      <c r="E145" s="37">
        <f t="shared" si="1"/>
        <v>0</v>
      </c>
      <c r="F145" s="37">
        <f t="shared" si="1"/>
        <v>0</v>
      </c>
      <c r="G145" s="37">
        <f t="shared" si="1"/>
        <v>0</v>
      </c>
      <c r="H145" s="37">
        <f t="shared" si="1"/>
        <v>0</v>
      </c>
      <c r="I145" s="37">
        <f t="shared" si="1"/>
        <v>0</v>
      </c>
      <c r="J145" s="37">
        <f t="shared" si="1"/>
        <v>0</v>
      </c>
      <c r="K145" s="37">
        <f t="shared" si="1"/>
        <v>0</v>
      </c>
      <c r="L145" s="37">
        <f t="shared" si="1"/>
        <v>0</v>
      </c>
      <c r="M145" s="37">
        <f t="shared" si="1"/>
        <v>0</v>
      </c>
      <c r="N145" s="37">
        <f t="shared" si="1"/>
        <v>0</v>
      </c>
      <c r="O145" s="37">
        <f t="shared" si="1"/>
        <v>0</v>
      </c>
      <c r="P145" s="37">
        <f t="shared" si="1"/>
        <v>0</v>
      </c>
      <c r="Q145" s="37">
        <f t="shared" si="1"/>
        <v>0</v>
      </c>
      <c r="R145" s="37">
        <f t="shared" si="1"/>
        <v>0</v>
      </c>
      <c r="S145" s="27">
        <f t="shared" si="1"/>
        <v>466630116.42000002</v>
      </c>
      <c r="T145" s="27">
        <f t="shared" si="1"/>
        <v>128800000</v>
      </c>
      <c r="U145" s="27">
        <f t="shared" si="1"/>
        <v>0</v>
      </c>
      <c r="V145" s="27">
        <f t="shared" si="1"/>
        <v>0</v>
      </c>
      <c r="W145" s="27">
        <f t="shared" si="1"/>
        <v>13739173.34</v>
      </c>
    </row>
    <row r="146" spans="2:23" x14ac:dyDescent="0.25">
      <c r="B146" s="7" t="s">
        <v>182</v>
      </c>
      <c r="C146" s="37"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27"/>
      <c r="T146" s="27"/>
      <c r="U146" s="27"/>
      <c r="V146" s="27"/>
      <c r="W146" s="27">
        <v>13739173.34</v>
      </c>
    </row>
    <row r="147" spans="2:23" x14ac:dyDescent="0.25">
      <c r="B147" s="7" t="s">
        <v>162</v>
      </c>
      <c r="C147" s="37"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24">
        <v>466630116.42000002</v>
      </c>
      <c r="T147" s="24">
        <v>128800000</v>
      </c>
      <c r="U147" s="24">
        <v>0</v>
      </c>
      <c r="V147" s="24">
        <v>0</v>
      </c>
      <c r="W147" s="24">
        <v>0</v>
      </c>
    </row>
    <row r="148" spans="2:23" x14ac:dyDescent="0.25">
      <c r="B148" s="6" t="s">
        <v>163</v>
      </c>
      <c r="C148" s="36">
        <f>SUM(C149:C155)</f>
        <v>0</v>
      </c>
      <c r="D148" s="44">
        <f t="shared" ref="D148:W148" si="2">SUM(D149:D155)</f>
        <v>2245463269.999999</v>
      </c>
      <c r="E148" s="36">
        <f t="shared" si="2"/>
        <v>0</v>
      </c>
      <c r="F148" s="36">
        <f t="shared" si="2"/>
        <v>0</v>
      </c>
      <c r="G148" s="44">
        <f t="shared" si="2"/>
        <v>23512987048.039997</v>
      </c>
      <c r="H148" s="44">
        <f t="shared" si="2"/>
        <v>84106554</v>
      </c>
      <c r="I148" s="36">
        <f t="shared" si="2"/>
        <v>0</v>
      </c>
      <c r="J148" s="44">
        <f t="shared" si="2"/>
        <v>5482722908.9000006</v>
      </c>
      <c r="K148" s="44">
        <f t="shared" si="2"/>
        <v>37717290675.169998</v>
      </c>
      <c r="L148" s="44">
        <f t="shared" si="2"/>
        <v>12952002679.660009</v>
      </c>
      <c r="M148" s="44">
        <f t="shared" si="2"/>
        <v>11242140201.690001</v>
      </c>
      <c r="N148" s="44">
        <f t="shared" si="2"/>
        <v>10041671952.6</v>
      </c>
      <c r="O148" s="44">
        <f t="shared" si="2"/>
        <v>34403497060.620003</v>
      </c>
      <c r="P148" s="44">
        <f t="shared" si="2"/>
        <v>38230209066.760002</v>
      </c>
      <c r="Q148" s="44">
        <f t="shared" si="2"/>
        <v>68713801364.500008</v>
      </c>
      <c r="R148" s="44">
        <f t="shared" si="2"/>
        <v>71270972197.289993</v>
      </c>
      <c r="S148" s="27">
        <f t="shared" si="2"/>
        <v>89647260614.62001</v>
      </c>
      <c r="T148" s="27">
        <f t="shared" si="2"/>
        <v>19421160632.119995</v>
      </c>
      <c r="U148" s="27">
        <f t="shared" si="2"/>
        <v>98117632854.480011</v>
      </c>
      <c r="V148" s="27">
        <f t="shared" si="2"/>
        <v>102646842241.93004</v>
      </c>
      <c r="W148" s="27">
        <f t="shared" si="2"/>
        <v>129846532002.26001</v>
      </c>
    </row>
    <row r="149" spans="2:23" x14ac:dyDescent="0.25">
      <c r="B149" s="7" t="s">
        <v>60</v>
      </c>
      <c r="C149" s="37">
        <v>0</v>
      </c>
      <c r="D149" s="45">
        <v>2245463269.999999</v>
      </c>
      <c r="E149" s="37">
        <v>0</v>
      </c>
      <c r="F149" s="37">
        <v>0</v>
      </c>
      <c r="G149" s="45">
        <v>875029502.59000003</v>
      </c>
      <c r="H149" s="37">
        <v>0</v>
      </c>
      <c r="I149" s="37">
        <v>0</v>
      </c>
      <c r="J149" s="45">
        <v>5482722908.9000006</v>
      </c>
      <c r="K149" s="45">
        <v>18153097415.369999</v>
      </c>
      <c r="L149" s="37">
        <v>0</v>
      </c>
      <c r="M149" s="37">
        <v>0</v>
      </c>
      <c r="N149" s="37">
        <v>0</v>
      </c>
      <c r="O149" s="37">
        <v>0</v>
      </c>
      <c r="P149" s="45">
        <v>11618158264.920002</v>
      </c>
      <c r="Q149" s="45">
        <v>7592902472.7199993</v>
      </c>
      <c r="R149" s="37">
        <v>0</v>
      </c>
      <c r="S149" s="24">
        <v>14488101478.490002</v>
      </c>
      <c r="T149" s="24">
        <v>0</v>
      </c>
      <c r="U149" s="24">
        <v>0</v>
      </c>
      <c r="V149" s="24">
        <v>0</v>
      </c>
      <c r="W149" s="24">
        <v>0</v>
      </c>
    </row>
    <row r="150" spans="2:23" x14ac:dyDescent="0.25">
      <c r="B150" s="7" t="s">
        <v>45</v>
      </c>
      <c r="C150" s="37">
        <v>0</v>
      </c>
      <c r="D150" s="37">
        <v>0</v>
      </c>
      <c r="E150" s="37">
        <v>0</v>
      </c>
      <c r="F150" s="37">
        <v>0</v>
      </c>
      <c r="G150" s="45">
        <v>7625123420.2799978</v>
      </c>
      <c r="H150" s="45">
        <v>84106554</v>
      </c>
      <c r="I150" s="37">
        <v>0</v>
      </c>
      <c r="J150" s="37">
        <v>0</v>
      </c>
      <c r="K150" s="37">
        <v>0</v>
      </c>
      <c r="L150" s="45">
        <v>2440626483.9699993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</row>
    <row r="151" spans="2:23" x14ac:dyDescent="0.25">
      <c r="B151" s="7" t="s">
        <v>87</v>
      </c>
      <c r="C151" s="37">
        <v>0</v>
      </c>
      <c r="D151" s="37">
        <v>0</v>
      </c>
      <c r="E151" s="37">
        <v>0</v>
      </c>
      <c r="F151" s="37">
        <v>0</v>
      </c>
      <c r="G151" s="45">
        <v>4652646419.21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</row>
    <row r="152" spans="2:23" x14ac:dyDescent="0.25">
      <c r="B152" s="7" t="s">
        <v>88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45">
        <v>19564193259.799999</v>
      </c>
      <c r="L152" s="45">
        <v>10511376195.69001</v>
      </c>
      <c r="M152" s="45">
        <v>11242140201.690001</v>
      </c>
      <c r="N152" s="45">
        <v>10041671952.6</v>
      </c>
      <c r="O152" s="45">
        <v>34403497060.620003</v>
      </c>
      <c r="P152" s="45">
        <v>26612050801.84</v>
      </c>
      <c r="Q152" s="45">
        <v>61120898891.780006</v>
      </c>
      <c r="R152" s="45">
        <v>71270972197.289993</v>
      </c>
      <c r="S152" s="24">
        <v>75159159136.130005</v>
      </c>
      <c r="T152" s="24">
        <v>19421160632.119995</v>
      </c>
      <c r="U152" s="24">
        <v>84550643376.540009</v>
      </c>
      <c r="V152" s="24">
        <v>93652921391.580032</v>
      </c>
      <c r="W152" s="24">
        <v>127589063818.09001</v>
      </c>
    </row>
    <row r="153" spans="2:23" x14ac:dyDescent="0.25">
      <c r="B153" s="7" t="s">
        <v>183</v>
      </c>
      <c r="C153" s="37"/>
      <c r="D153" s="37"/>
      <c r="E153" s="37"/>
      <c r="F153" s="37"/>
      <c r="G153" s="37"/>
      <c r="H153" s="37"/>
      <c r="I153" s="37"/>
      <c r="J153" s="37"/>
      <c r="K153" s="45"/>
      <c r="L153" s="45"/>
      <c r="M153" s="45"/>
      <c r="N153" s="45"/>
      <c r="O153" s="45"/>
      <c r="P153" s="45"/>
      <c r="Q153" s="45"/>
      <c r="R153" s="45"/>
      <c r="S153" s="24"/>
      <c r="T153" s="24"/>
      <c r="U153" s="24"/>
      <c r="V153" s="24"/>
      <c r="W153" s="24">
        <v>177991048.08000001</v>
      </c>
    </row>
    <row r="154" spans="2:23" x14ac:dyDescent="0.25">
      <c r="B154" s="7" t="s">
        <v>84</v>
      </c>
      <c r="C154" s="37">
        <v>0</v>
      </c>
      <c r="D154" s="37">
        <v>0</v>
      </c>
      <c r="E154" s="37">
        <v>0</v>
      </c>
      <c r="F154" s="37">
        <v>0</v>
      </c>
      <c r="G154" s="45">
        <v>10360187705.959999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</row>
    <row r="155" spans="2:23" x14ac:dyDescent="0.25">
      <c r="B155" s="7" t="s">
        <v>69</v>
      </c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24"/>
      <c r="T155" s="24">
        <v>0</v>
      </c>
      <c r="U155" s="24">
        <v>13566989477.939997</v>
      </c>
      <c r="V155" s="24">
        <v>8993920850.3500004</v>
      </c>
      <c r="W155" s="24">
        <v>2079477136.0900002</v>
      </c>
    </row>
    <row r="156" spans="2:23" x14ac:dyDescent="0.25">
      <c r="B156" s="6" t="s">
        <v>164</v>
      </c>
      <c r="C156" s="44">
        <f t="shared" ref="C156:W156" si="3">SUM(C157:C210)</f>
        <v>15820850084.190001</v>
      </c>
      <c r="D156" s="44">
        <f t="shared" si="3"/>
        <v>16762666113.769999</v>
      </c>
      <c r="E156" s="44">
        <f t="shared" si="3"/>
        <v>20289045089.07</v>
      </c>
      <c r="F156" s="44">
        <f t="shared" si="3"/>
        <v>30865834486.32</v>
      </c>
      <c r="G156" s="44">
        <f t="shared" si="3"/>
        <v>53368333261.120003</v>
      </c>
      <c r="H156" s="44">
        <f t="shared" si="3"/>
        <v>20788065528.68</v>
      </c>
      <c r="I156" s="44">
        <f t="shared" si="3"/>
        <v>40289496606.289993</v>
      </c>
      <c r="J156" s="44">
        <f t="shared" si="3"/>
        <v>60229774844.550003</v>
      </c>
      <c r="K156" s="44">
        <f t="shared" si="3"/>
        <v>81704474731.339996</v>
      </c>
      <c r="L156" s="44">
        <f t="shared" si="3"/>
        <v>72612859788.420044</v>
      </c>
      <c r="M156" s="44">
        <f t="shared" si="3"/>
        <v>87538391236.480011</v>
      </c>
      <c r="N156" s="44">
        <f t="shared" si="3"/>
        <v>95430242221.720001</v>
      </c>
      <c r="O156" s="44">
        <f t="shared" si="3"/>
        <v>64414033308.530006</v>
      </c>
      <c r="P156" s="44">
        <f t="shared" si="3"/>
        <v>77215163470.220001</v>
      </c>
      <c r="Q156" s="44">
        <f t="shared" si="3"/>
        <v>44940838015.540001</v>
      </c>
      <c r="R156" s="44">
        <f t="shared" si="3"/>
        <v>99747912008.220001</v>
      </c>
      <c r="S156" s="27">
        <f t="shared" si="3"/>
        <v>312941582127.50006</v>
      </c>
      <c r="T156" s="27">
        <f t="shared" si="3"/>
        <v>178620131070.74994</v>
      </c>
      <c r="U156" s="27">
        <f t="shared" si="3"/>
        <v>137230562254.94998</v>
      </c>
      <c r="V156" s="27">
        <f t="shared" si="3"/>
        <v>102569921999.09996</v>
      </c>
      <c r="W156" s="27">
        <f t="shared" si="3"/>
        <v>114811627212.39001</v>
      </c>
    </row>
    <row r="157" spans="2:23" x14ac:dyDescent="0.25">
      <c r="B157" s="7" t="s">
        <v>61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</row>
    <row r="158" spans="2:23" x14ac:dyDescent="0.25">
      <c r="B158" s="7" t="s">
        <v>62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</row>
    <row r="159" spans="2:23" x14ac:dyDescent="0.25">
      <c r="B159" s="7" t="s">
        <v>90</v>
      </c>
      <c r="C159" s="37">
        <v>0</v>
      </c>
      <c r="D159" s="37">
        <v>0</v>
      </c>
      <c r="E159" s="37">
        <v>0</v>
      </c>
      <c r="F159" s="45">
        <v>5977478.1799999997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</row>
    <row r="160" spans="2:23" x14ac:dyDescent="0.25">
      <c r="B160" s="7" t="s">
        <v>91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24"/>
      <c r="T160" s="24">
        <v>0</v>
      </c>
      <c r="U160" s="24">
        <v>10899440</v>
      </c>
      <c r="V160" s="24">
        <v>0</v>
      </c>
      <c r="W160" s="24">
        <v>2736508.37</v>
      </c>
    </row>
    <row r="161" spans="2:23" x14ac:dyDescent="0.25">
      <c r="B161" s="7" t="s">
        <v>93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</row>
    <row r="162" spans="2:23" x14ac:dyDescent="0.25">
      <c r="B162" s="7" t="s">
        <v>46</v>
      </c>
      <c r="C162" s="45">
        <v>49136551.390000001</v>
      </c>
      <c r="D162" s="45">
        <v>71433441.139999986</v>
      </c>
      <c r="E162" s="45">
        <v>129891596.42999999</v>
      </c>
      <c r="F162" s="45">
        <v>185600000</v>
      </c>
      <c r="G162" s="45">
        <v>187913440</v>
      </c>
      <c r="H162" s="45">
        <v>124791791.79000001</v>
      </c>
      <c r="I162" s="45">
        <v>35771148.869999997</v>
      </c>
      <c r="J162" s="45">
        <v>7310104.2300000004</v>
      </c>
      <c r="K162" s="45">
        <v>4854494506.9900007</v>
      </c>
      <c r="L162" s="45">
        <v>51853029</v>
      </c>
      <c r="M162" s="45">
        <v>5787038500.8299999</v>
      </c>
      <c r="N162" s="45">
        <v>53909024</v>
      </c>
      <c r="O162" s="45">
        <v>237762630.78000003</v>
      </c>
      <c r="P162" s="45">
        <v>281313600</v>
      </c>
      <c r="Q162" s="45">
        <v>49463204.030000001</v>
      </c>
      <c r="R162" s="45">
        <v>327992278.34999996</v>
      </c>
      <c r="S162" s="24">
        <v>491647558.67000002</v>
      </c>
      <c r="T162" s="24">
        <v>1589856195.9200001</v>
      </c>
      <c r="U162" s="24">
        <v>860079972.85000002</v>
      </c>
      <c r="V162" s="24">
        <v>3246162156.5100007</v>
      </c>
      <c r="W162" s="24">
        <v>3709197956.7600007</v>
      </c>
    </row>
    <row r="163" spans="2:23" x14ac:dyDescent="0.25">
      <c r="B163" s="7" t="s">
        <v>39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45">
        <v>681932602.92999995</v>
      </c>
      <c r="K163" s="45">
        <v>453328586.44999999</v>
      </c>
      <c r="L163" s="45">
        <v>770345062.20000005</v>
      </c>
      <c r="M163" s="45">
        <v>355584973.19999999</v>
      </c>
      <c r="N163" s="45">
        <v>524391983.44999999</v>
      </c>
      <c r="O163" s="37">
        <v>0</v>
      </c>
      <c r="P163" s="37">
        <v>0</v>
      </c>
      <c r="Q163" s="37">
        <v>0</v>
      </c>
      <c r="R163" s="37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</row>
    <row r="164" spans="2:23" x14ac:dyDescent="0.25">
      <c r="B164" s="7" t="s">
        <v>97</v>
      </c>
      <c r="C164" s="45">
        <v>68756788.050000012</v>
      </c>
      <c r="D164" s="45">
        <v>72762529.329999998</v>
      </c>
      <c r="E164" s="45">
        <v>17734781.399999999</v>
      </c>
      <c r="F164" s="37">
        <v>0</v>
      </c>
      <c r="G164" s="45">
        <v>2067184019.55</v>
      </c>
      <c r="H164" s="37">
        <v>0</v>
      </c>
      <c r="I164" s="37">
        <v>0</v>
      </c>
      <c r="J164" s="45">
        <v>132490649.53999999</v>
      </c>
      <c r="K164" s="45">
        <v>1132881780.4100001</v>
      </c>
      <c r="L164" s="45">
        <v>80001656.430000007</v>
      </c>
      <c r="M164" s="37">
        <v>0</v>
      </c>
      <c r="N164" s="37">
        <v>0</v>
      </c>
      <c r="O164" s="37">
        <v>0</v>
      </c>
      <c r="P164" s="37">
        <v>0</v>
      </c>
      <c r="Q164" s="45">
        <v>201667421.13999999</v>
      </c>
      <c r="R164" s="45">
        <v>430646460.83999997</v>
      </c>
      <c r="S164" s="24">
        <v>246694430.96000001</v>
      </c>
      <c r="T164" s="24">
        <v>106453520.13</v>
      </c>
      <c r="U164" s="24">
        <v>0</v>
      </c>
      <c r="V164" s="24">
        <v>0</v>
      </c>
      <c r="W164" s="24">
        <v>0</v>
      </c>
    </row>
    <row r="165" spans="2:23" x14ac:dyDescent="0.25">
      <c r="B165" s="7" t="s">
        <v>47</v>
      </c>
      <c r="C165" s="37">
        <v>0</v>
      </c>
      <c r="D165" s="37">
        <v>0</v>
      </c>
      <c r="E165" s="37">
        <v>0</v>
      </c>
      <c r="F165" s="45">
        <v>387684046.08999997</v>
      </c>
      <c r="G165" s="45">
        <v>421680500.69</v>
      </c>
      <c r="H165" s="45">
        <v>181954758.84999999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24">
        <v>8841881567.7300014</v>
      </c>
      <c r="T165" s="24">
        <v>9887461572.4599991</v>
      </c>
      <c r="U165" s="24">
        <v>4669355089.2299995</v>
      </c>
      <c r="V165" s="24">
        <v>3713942413.8899999</v>
      </c>
      <c r="W165" s="24">
        <v>15215962897</v>
      </c>
    </row>
    <row r="166" spans="2:23" x14ac:dyDescent="0.25">
      <c r="B166" s="7" t="s">
        <v>98</v>
      </c>
      <c r="C166" s="45">
        <v>5707973388.8599997</v>
      </c>
      <c r="D166" s="45">
        <v>2379641262.6199994</v>
      </c>
      <c r="E166" s="45">
        <v>1822726121.78</v>
      </c>
      <c r="F166" s="45">
        <v>3383123313.4900002</v>
      </c>
      <c r="G166" s="45">
        <v>3547682117.4699998</v>
      </c>
      <c r="H166" s="45">
        <v>1603264333.9200003</v>
      </c>
      <c r="I166" s="45">
        <v>971587305.1400001</v>
      </c>
      <c r="J166" s="45">
        <v>1332631713.7000003</v>
      </c>
      <c r="K166" s="45">
        <v>1798956364.5599999</v>
      </c>
      <c r="L166" s="45">
        <v>2126405384.3999996</v>
      </c>
      <c r="M166" s="45">
        <v>10849127211.76</v>
      </c>
      <c r="N166" s="45">
        <v>16635844488.089998</v>
      </c>
      <c r="O166" s="45">
        <v>27834960885.949989</v>
      </c>
      <c r="P166" s="45">
        <v>4897439545.1599998</v>
      </c>
      <c r="Q166" s="45">
        <v>2196627167.1699996</v>
      </c>
      <c r="R166" s="45">
        <v>23378997535.720001</v>
      </c>
      <c r="S166" s="24">
        <v>2179010784.6100001</v>
      </c>
      <c r="T166" s="24">
        <v>4405695778.8400002</v>
      </c>
      <c r="U166" s="24">
        <v>5622599707.1699963</v>
      </c>
      <c r="V166" s="24">
        <v>7054289036.9300022</v>
      </c>
      <c r="W166" s="24">
        <v>8408091513.039999</v>
      </c>
    </row>
    <row r="167" spans="2:23" x14ac:dyDescent="0.25">
      <c r="B167" s="7" t="s">
        <v>99</v>
      </c>
      <c r="C167" s="45">
        <v>510614175.21000004</v>
      </c>
      <c r="D167" s="45">
        <v>375484294.34000003</v>
      </c>
      <c r="E167" s="45">
        <v>492399459.14999998</v>
      </c>
      <c r="F167" s="45">
        <v>2550888579.2400002</v>
      </c>
      <c r="G167" s="45">
        <v>800413776.27999985</v>
      </c>
      <c r="H167" s="45">
        <v>1068304697.5100001</v>
      </c>
      <c r="I167" s="45">
        <v>867485377.63999987</v>
      </c>
      <c r="J167" s="45">
        <v>482659635.34000015</v>
      </c>
      <c r="K167" s="45">
        <v>1222397206.3199995</v>
      </c>
      <c r="L167" s="45">
        <v>896704277.15000021</v>
      </c>
      <c r="M167" s="45">
        <v>1722477726.7999997</v>
      </c>
      <c r="N167" s="45">
        <v>955341090.44000006</v>
      </c>
      <c r="O167" s="45">
        <v>1784181437.7000003</v>
      </c>
      <c r="P167" s="45">
        <v>686820955.10000002</v>
      </c>
      <c r="Q167" s="45">
        <v>1037959119.48</v>
      </c>
      <c r="R167" s="45">
        <v>1400462325.6999998</v>
      </c>
      <c r="S167" s="24">
        <v>8399453770.7399998</v>
      </c>
      <c r="T167" s="24">
        <v>490902325.50000024</v>
      </c>
      <c r="U167" s="24">
        <v>641135900.74999988</v>
      </c>
      <c r="V167" s="24">
        <v>358400000</v>
      </c>
      <c r="W167" s="24">
        <v>658000000</v>
      </c>
    </row>
    <row r="168" spans="2:23" x14ac:dyDescent="0.25">
      <c r="B168" s="7" t="s">
        <v>165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</row>
    <row r="169" spans="2:23" x14ac:dyDescent="0.25">
      <c r="B169" s="7" t="s">
        <v>103</v>
      </c>
      <c r="C169" s="45">
        <v>76894626.090000004</v>
      </c>
      <c r="D169" s="45">
        <v>36136945.380000003</v>
      </c>
      <c r="E169" s="45">
        <v>49293044.899999999</v>
      </c>
      <c r="F169" s="45">
        <v>22702199.999999996</v>
      </c>
      <c r="G169" s="45">
        <v>2721.8</v>
      </c>
      <c r="H169" s="45">
        <v>933505.18</v>
      </c>
      <c r="I169" s="37">
        <v>0</v>
      </c>
      <c r="J169" s="37">
        <v>0</v>
      </c>
      <c r="K169" s="45">
        <v>40054859.180000007</v>
      </c>
      <c r="L169" s="45">
        <v>43025700.659999996</v>
      </c>
      <c r="M169" s="45">
        <v>2243425047.77</v>
      </c>
      <c r="N169" s="45">
        <v>113314227.43000001</v>
      </c>
      <c r="O169" s="45">
        <v>213609248.86999997</v>
      </c>
      <c r="P169" s="45">
        <v>334881700.85000002</v>
      </c>
      <c r="Q169" s="45">
        <v>305612939.06</v>
      </c>
      <c r="R169" s="45">
        <v>17587790.649999999</v>
      </c>
      <c r="S169" s="24">
        <v>0</v>
      </c>
      <c r="T169" s="24">
        <v>11478856.18</v>
      </c>
      <c r="U169" s="24">
        <v>25278465.59</v>
      </c>
      <c r="V169" s="24">
        <v>68483696.129999995</v>
      </c>
      <c r="W169" s="24">
        <v>133261602.81999999</v>
      </c>
    </row>
    <row r="170" spans="2:23" x14ac:dyDescent="0.25">
      <c r="B170" s="7" t="s">
        <v>104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45">
        <v>6283784734.8199997</v>
      </c>
      <c r="K170" s="37">
        <v>0</v>
      </c>
      <c r="L170" s="37">
        <v>0</v>
      </c>
      <c r="M170" s="37"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24">
        <v>20922076348.73</v>
      </c>
      <c r="T170" s="24">
        <v>0</v>
      </c>
      <c r="U170" s="24">
        <v>0</v>
      </c>
      <c r="V170" s="24">
        <v>0</v>
      </c>
      <c r="W170" s="24">
        <v>0</v>
      </c>
    </row>
    <row r="171" spans="2:23" x14ac:dyDescent="0.25">
      <c r="B171" s="7" t="s">
        <v>82</v>
      </c>
      <c r="C171" s="37">
        <v>0</v>
      </c>
      <c r="D171" s="45">
        <v>62228320.130000003</v>
      </c>
      <c r="E171" s="45">
        <v>61172922.649999999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</row>
    <row r="172" spans="2:23" x14ac:dyDescent="0.25">
      <c r="B172" s="7" t="s">
        <v>105</v>
      </c>
      <c r="C172" s="45">
        <v>198741176.5</v>
      </c>
      <c r="D172" s="45">
        <v>8584009.4299999997</v>
      </c>
      <c r="E172" s="37">
        <v>0</v>
      </c>
      <c r="F172" s="45">
        <v>30368177.48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</row>
    <row r="173" spans="2:23" x14ac:dyDescent="0.25">
      <c r="B173" s="7" t="s">
        <v>108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45">
        <v>325640952.12</v>
      </c>
      <c r="M173" s="45">
        <v>527869988.04000008</v>
      </c>
      <c r="N173" s="45">
        <v>234876458.87</v>
      </c>
      <c r="O173" s="37">
        <v>0</v>
      </c>
      <c r="P173" s="37">
        <v>0</v>
      </c>
      <c r="Q173" s="37">
        <v>0</v>
      </c>
      <c r="R173" s="37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</row>
    <row r="174" spans="2:23" x14ac:dyDescent="0.25">
      <c r="B174" s="7" t="s">
        <v>120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45">
        <v>538525532.11000001</v>
      </c>
      <c r="K174" s="45">
        <v>3810726909.1100006</v>
      </c>
      <c r="L174" s="45">
        <v>8513009.4499999993</v>
      </c>
      <c r="M174" s="37">
        <v>0</v>
      </c>
      <c r="N174" s="37">
        <v>0</v>
      </c>
      <c r="O174" s="37">
        <v>0</v>
      </c>
      <c r="P174" s="37">
        <v>0</v>
      </c>
      <c r="Q174" s="45">
        <v>1297959884.77</v>
      </c>
      <c r="R174" s="45">
        <v>4892770928.1999998</v>
      </c>
      <c r="S174" s="24">
        <v>2425219983.71</v>
      </c>
      <c r="T174" s="24">
        <v>991865589.81999993</v>
      </c>
      <c r="U174" s="24">
        <v>2978023173.4300008</v>
      </c>
      <c r="V174" s="24">
        <v>4146208203.4300003</v>
      </c>
      <c r="W174" s="24">
        <v>8135673808.4000006</v>
      </c>
    </row>
    <row r="175" spans="2:23" x14ac:dyDescent="0.25">
      <c r="B175" s="7" t="s">
        <v>121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45">
        <v>595860800</v>
      </c>
      <c r="J175" s="45">
        <v>978513383.34000003</v>
      </c>
      <c r="K175" s="45">
        <v>1054950084.9199998</v>
      </c>
      <c r="L175" s="37">
        <v>0</v>
      </c>
      <c r="M175" s="45">
        <v>290609220</v>
      </c>
      <c r="N175" s="45">
        <v>15674855</v>
      </c>
      <c r="O175" s="45">
        <v>3989813002</v>
      </c>
      <c r="P175" s="45">
        <v>233130832.15000001</v>
      </c>
      <c r="Q175" s="37">
        <v>0</v>
      </c>
      <c r="R175" s="37">
        <v>0</v>
      </c>
      <c r="S175" s="24">
        <v>0</v>
      </c>
      <c r="T175" s="24">
        <v>0</v>
      </c>
      <c r="U175" s="24">
        <v>834063369.37</v>
      </c>
      <c r="V175" s="24">
        <v>1691467273.24</v>
      </c>
      <c r="W175" s="24">
        <v>2100632789.5699999</v>
      </c>
    </row>
    <row r="176" spans="2:23" x14ac:dyDescent="0.25">
      <c r="B176" s="7" t="s">
        <v>122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45">
        <v>2508483.5</v>
      </c>
      <c r="L176" s="45">
        <v>119853372.03</v>
      </c>
      <c r="M176" s="45">
        <v>195971802.52000001</v>
      </c>
      <c r="N176" s="45">
        <v>202784154.61000001</v>
      </c>
      <c r="O176" s="45">
        <v>657362224.50000012</v>
      </c>
      <c r="P176" s="45">
        <v>1109921078.4200001</v>
      </c>
      <c r="Q176" s="45">
        <v>868568806.37000012</v>
      </c>
      <c r="R176" s="45">
        <v>318410213.64000005</v>
      </c>
      <c r="S176" s="24">
        <v>1459.06</v>
      </c>
      <c r="T176" s="24">
        <v>1247505498.4300001</v>
      </c>
      <c r="U176" s="24">
        <v>1167196176.55</v>
      </c>
      <c r="V176" s="24">
        <v>706500113.06999993</v>
      </c>
      <c r="W176" s="24">
        <v>948578123.94000006</v>
      </c>
    </row>
    <row r="177" spans="2:23" x14ac:dyDescent="0.25">
      <c r="B177" s="7" t="s">
        <v>57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45">
        <v>8482800</v>
      </c>
      <c r="O177" s="45">
        <v>5815662.5</v>
      </c>
      <c r="P177" s="45">
        <v>61221273.07</v>
      </c>
      <c r="Q177" s="45">
        <v>1011298103.75</v>
      </c>
      <c r="R177" s="45">
        <v>2572302335.54</v>
      </c>
      <c r="S177" s="24">
        <v>1527957678.4400001</v>
      </c>
      <c r="T177" s="24">
        <v>964202042.94000006</v>
      </c>
      <c r="U177" s="24">
        <v>952400086.75</v>
      </c>
      <c r="V177" s="24">
        <v>266651771.19</v>
      </c>
      <c r="W177" s="24">
        <v>702344567.81000006</v>
      </c>
    </row>
    <row r="178" spans="2:23" x14ac:dyDescent="0.25">
      <c r="B178" s="7" t="s">
        <v>166</v>
      </c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24"/>
      <c r="T178" s="24">
        <v>54470911731.290001</v>
      </c>
      <c r="U178" s="24">
        <v>11600854800.659998</v>
      </c>
      <c r="V178" s="24">
        <v>0</v>
      </c>
      <c r="W178" s="24">
        <v>0</v>
      </c>
    </row>
    <row r="179" spans="2:23" x14ac:dyDescent="0.25">
      <c r="B179" s="7" t="s">
        <v>123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45">
        <v>8611992302.4500008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</row>
    <row r="180" spans="2:23" x14ac:dyDescent="0.25">
      <c r="B180" s="7" t="s">
        <v>124</v>
      </c>
      <c r="C180" s="37">
        <v>0</v>
      </c>
      <c r="D180" s="37">
        <v>0</v>
      </c>
      <c r="E180" s="37">
        <v>0</v>
      </c>
      <c r="F180" s="45">
        <v>510606899.10000002</v>
      </c>
      <c r="G180" s="45">
        <v>1783481886.75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45">
        <v>49990444.329999998</v>
      </c>
      <c r="Q180" s="37">
        <v>0</v>
      </c>
      <c r="R180" s="37">
        <v>0</v>
      </c>
      <c r="S180" s="24">
        <v>8393403591</v>
      </c>
      <c r="T180" s="24">
        <v>806586090.94999993</v>
      </c>
      <c r="U180" s="24">
        <v>0</v>
      </c>
      <c r="V180" s="24">
        <v>52207452818.809998</v>
      </c>
      <c r="W180" s="24">
        <v>8522800931.5200005</v>
      </c>
    </row>
    <row r="181" spans="2:23" x14ac:dyDescent="0.25">
      <c r="B181" s="7" t="s">
        <v>125</v>
      </c>
      <c r="C181" s="45">
        <v>1565690922.9199998</v>
      </c>
      <c r="D181" s="45">
        <v>133121292.63000003</v>
      </c>
      <c r="E181" s="37">
        <v>0</v>
      </c>
      <c r="F181" s="45">
        <v>126056893.90000001</v>
      </c>
      <c r="G181" s="45">
        <v>1727287214.25</v>
      </c>
      <c r="H181" s="45">
        <v>1934489910.9200001</v>
      </c>
      <c r="I181" s="45">
        <v>1172954622.1500001</v>
      </c>
      <c r="J181" s="45">
        <v>565301296.32000005</v>
      </c>
      <c r="K181" s="37">
        <v>0</v>
      </c>
      <c r="L181" s="45">
        <v>852986170.5</v>
      </c>
      <c r="M181" s="45">
        <v>1582384378.5599999</v>
      </c>
      <c r="N181" s="45">
        <v>788624131.69000006</v>
      </c>
      <c r="O181" s="45">
        <v>405049831.75</v>
      </c>
      <c r="P181" s="45">
        <v>554684594.05999994</v>
      </c>
      <c r="Q181" s="37">
        <v>0</v>
      </c>
      <c r="R181" s="37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</row>
    <row r="182" spans="2:23" x14ac:dyDescent="0.25">
      <c r="B182" s="7" t="s">
        <v>126</v>
      </c>
      <c r="C182" s="37">
        <v>0</v>
      </c>
      <c r="D182" s="37">
        <v>0</v>
      </c>
      <c r="E182" s="45">
        <v>435162249.70000005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45">
        <v>1344757559.9400001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</row>
    <row r="183" spans="2:23" x14ac:dyDescent="0.25">
      <c r="B183" s="7" t="s">
        <v>127</v>
      </c>
      <c r="C183" s="37">
        <v>0</v>
      </c>
      <c r="D183" s="37">
        <v>0</v>
      </c>
      <c r="E183" s="45">
        <v>488400000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</row>
    <row r="184" spans="2:23" x14ac:dyDescent="0.25">
      <c r="B184" s="7" t="s">
        <v>128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45">
        <v>43957371.170000002</v>
      </c>
      <c r="M184" s="37"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</row>
    <row r="185" spans="2:23" x14ac:dyDescent="0.25">
      <c r="B185" s="7" t="s">
        <v>129</v>
      </c>
      <c r="C185" s="45">
        <v>2610342.67</v>
      </c>
      <c r="D185" s="45">
        <v>10540972.189999999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45">
        <v>278447606.47000003</v>
      </c>
      <c r="O185" s="45">
        <v>859857750.88999999</v>
      </c>
      <c r="P185" s="45">
        <v>271807403.25</v>
      </c>
      <c r="Q185" s="45">
        <v>159047604.50999999</v>
      </c>
      <c r="R185" s="45">
        <v>2206711.31</v>
      </c>
      <c r="S185" s="25">
        <v>0</v>
      </c>
      <c r="T185" s="25">
        <v>0</v>
      </c>
      <c r="U185" s="24">
        <v>175</v>
      </c>
      <c r="V185" s="24">
        <v>5639073.2599999998</v>
      </c>
      <c r="W185" s="24">
        <v>171280845.41</v>
      </c>
    </row>
    <row r="186" spans="2:23" x14ac:dyDescent="0.25">
      <c r="B186" s="7" t="s">
        <v>167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v>0</v>
      </c>
      <c r="O186" s="37">
        <v>0</v>
      </c>
      <c r="P186" s="45">
        <v>2703299525.1399999</v>
      </c>
      <c r="Q186" s="45">
        <v>1260989281.76</v>
      </c>
      <c r="R186" s="37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</row>
    <row r="187" spans="2:23" x14ac:dyDescent="0.25">
      <c r="B187" s="7" t="s">
        <v>130</v>
      </c>
      <c r="C187" s="45">
        <v>448613281.28000003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</row>
    <row r="188" spans="2:23" x14ac:dyDescent="0.25">
      <c r="B188" s="7" t="s">
        <v>131</v>
      </c>
      <c r="C188" s="37">
        <v>0</v>
      </c>
      <c r="D188" s="45">
        <v>184328411.25999999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0</v>
      </c>
    </row>
    <row r="189" spans="2:23" x14ac:dyDescent="0.25">
      <c r="B189" s="7" t="s">
        <v>132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45">
        <v>345878347.54000002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</row>
    <row r="190" spans="2:23" x14ac:dyDescent="0.25">
      <c r="B190" s="7" t="s">
        <v>133</v>
      </c>
      <c r="C190" s="45">
        <v>409307728.73000002</v>
      </c>
      <c r="D190" s="37">
        <v>0</v>
      </c>
      <c r="E190" s="37">
        <v>0</v>
      </c>
      <c r="F190" s="37">
        <v>0</v>
      </c>
      <c r="G190" s="45">
        <v>190996530.39000005</v>
      </c>
      <c r="H190" s="45">
        <v>20834196.890000001</v>
      </c>
      <c r="I190" s="37">
        <v>0</v>
      </c>
      <c r="J190" s="45">
        <v>2624539795.3099999</v>
      </c>
      <c r="K190" s="45">
        <v>3599520267.3200002</v>
      </c>
      <c r="L190" s="45">
        <v>934259503.83999991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</row>
    <row r="191" spans="2:23" x14ac:dyDescent="0.25">
      <c r="B191" s="7" t="s">
        <v>134</v>
      </c>
      <c r="C191" s="45">
        <v>178372703.75999999</v>
      </c>
      <c r="D191" s="45">
        <v>1012428588.58</v>
      </c>
      <c r="E191" s="45">
        <v>1931428850.1700001</v>
      </c>
      <c r="F191" s="45">
        <v>4518243750.3900003</v>
      </c>
      <c r="G191" s="45">
        <v>6643475760.71</v>
      </c>
      <c r="H191" s="45">
        <v>2234181238.7200003</v>
      </c>
      <c r="I191" s="45">
        <v>4501880308.54</v>
      </c>
      <c r="J191" s="45">
        <v>3230654198.1900005</v>
      </c>
      <c r="K191" s="45">
        <v>7111053915.9699993</v>
      </c>
      <c r="L191" s="45">
        <v>135324868.22999996</v>
      </c>
      <c r="M191" s="45">
        <v>145148270.83000001</v>
      </c>
      <c r="N191" s="37">
        <v>0</v>
      </c>
      <c r="O191" s="45">
        <v>2222546615.9200001</v>
      </c>
      <c r="P191" s="45">
        <v>2431531434.0900002</v>
      </c>
      <c r="Q191" s="45">
        <v>351769375.32999998</v>
      </c>
      <c r="R191" s="37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</row>
    <row r="192" spans="2:23" x14ac:dyDescent="0.25">
      <c r="B192" s="7" t="s">
        <v>135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</row>
    <row r="193" spans="2:23" x14ac:dyDescent="0.25">
      <c r="B193" s="7" t="s">
        <v>136</v>
      </c>
      <c r="C193" s="45">
        <v>971559168.28999996</v>
      </c>
      <c r="D193" s="45">
        <v>2075203409.4600003</v>
      </c>
      <c r="E193" s="45">
        <v>609795322.96000004</v>
      </c>
      <c r="F193" s="45">
        <v>373505224.20999998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</row>
    <row r="194" spans="2:23" x14ac:dyDescent="0.25">
      <c r="B194" s="7" t="s">
        <v>137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</row>
    <row r="195" spans="2:23" x14ac:dyDescent="0.25">
      <c r="B195" s="7" t="s">
        <v>138</v>
      </c>
      <c r="C195" s="45">
        <v>207812468.12</v>
      </c>
      <c r="D195" s="45">
        <v>1577333075.5399997</v>
      </c>
      <c r="E195" s="45">
        <v>1194136046.79</v>
      </c>
      <c r="F195" s="37">
        <v>0</v>
      </c>
      <c r="G195" s="37">
        <v>0</v>
      </c>
      <c r="H195" s="45">
        <v>1773539899.8699999</v>
      </c>
      <c r="I195" s="45">
        <v>703015219.80999994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</row>
    <row r="196" spans="2:23" x14ac:dyDescent="0.25">
      <c r="B196" s="7" t="s">
        <v>139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45">
        <v>7400413.0199999996</v>
      </c>
      <c r="K196" s="37">
        <v>0</v>
      </c>
      <c r="L196" s="37">
        <v>0</v>
      </c>
      <c r="M196" s="37">
        <v>0</v>
      </c>
      <c r="N196" s="45">
        <v>425397933.81999999</v>
      </c>
      <c r="O196" s="45">
        <v>350828073.79000002</v>
      </c>
      <c r="P196" s="45">
        <v>20797991.27</v>
      </c>
      <c r="Q196" s="37">
        <v>0</v>
      </c>
      <c r="R196" s="45">
        <v>95837894.770000011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</row>
    <row r="197" spans="2:23" x14ac:dyDescent="0.25">
      <c r="B197" s="7" t="s">
        <v>140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45">
        <v>24194357893.709991</v>
      </c>
      <c r="J197" s="45">
        <v>16799784665.6</v>
      </c>
      <c r="K197" s="45">
        <v>9719527695.5299988</v>
      </c>
      <c r="L197" s="45">
        <v>41061133881.140038</v>
      </c>
      <c r="M197" s="45">
        <v>35995060805.850014</v>
      </c>
      <c r="N197" s="45">
        <v>40396598372.960007</v>
      </c>
      <c r="O197" s="45">
        <v>16361809821.680012</v>
      </c>
      <c r="P197" s="45">
        <v>63014898770.82</v>
      </c>
      <c r="Q197" s="45">
        <v>36190435963.470001</v>
      </c>
      <c r="R197" s="45">
        <v>66310105434.889992</v>
      </c>
      <c r="S197" s="28">
        <v>259514234953.85004</v>
      </c>
      <c r="T197" s="28">
        <v>103647211868.28995</v>
      </c>
      <c r="U197" s="28">
        <v>106448064483.76999</v>
      </c>
      <c r="V197" s="28">
        <v>28724956448.099976</v>
      </c>
      <c r="W197" s="28">
        <v>65043837335.560005</v>
      </c>
    </row>
    <row r="198" spans="2:23" x14ac:dyDescent="0.25">
      <c r="B198" s="7" t="s">
        <v>141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45">
        <v>2463171221.27</v>
      </c>
      <c r="K198" s="45">
        <v>1908452079.96</v>
      </c>
      <c r="L198" s="37">
        <v>0</v>
      </c>
      <c r="M198" s="37">
        <v>0</v>
      </c>
      <c r="N198" s="45">
        <v>4857651771.3699999</v>
      </c>
      <c r="O198" s="37">
        <v>0</v>
      </c>
      <c r="P198" s="37">
        <v>0</v>
      </c>
      <c r="Q198" s="37">
        <v>0</v>
      </c>
      <c r="R198" s="37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</row>
    <row r="199" spans="2:23" x14ac:dyDescent="0.25">
      <c r="B199" s="7" t="s">
        <v>168</v>
      </c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24"/>
      <c r="T199" s="24">
        <v>0</v>
      </c>
      <c r="U199" s="24">
        <v>1420611413.8299999</v>
      </c>
      <c r="V199" s="24">
        <v>379768994.53999996</v>
      </c>
      <c r="W199" s="24">
        <v>1059228332.1900001</v>
      </c>
    </row>
    <row r="200" spans="2:23" x14ac:dyDescent="0.25">
      <c r="B200" s="7" t="s">
        <v>142</v>
      </c>
      <c r="C200" s="45">
        <v>5424766762.3199997</v>
      </c>
      <c r="D200" s="45">
        <v>1815776157.0899997</v>
      </c>
      <c r="E200" s="45">
        <v>2182073580.6599998</v>
      </c>
      <c r="F200" s="45">
        <v>8094376652.6099997</v>
      </c>
      <c r="G200" s="45">
        <v>6896835267.5900002</v>
      </c>
      <c r="H200" s="45">
        <v>2668734671.7600002</v>
      </c>
      <c r="I200" s="45">
        <v>379900093.70999998</v>
      </c>
      <c r="J200" s="45">
        <v>91594915.569999993</v>
      </c>
      <c r="K200" s="45">
        <v>1245924591.9200001</v>
      </c>
      <c r="L200" s="37">
        <v>0</v>
      </c>
      <c r="M200" s="45">
        <v>1169311506.45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</row>
    <row r="201" spans="2:23" x14ac:dyDescent="0.25">
      <c r="B201" s="7" t="s">
        <v>143</v>
      </c>
      <c r="C201" s="37">
        <v>0</v>
      </c>
      <c r="D201" s="45">
        <v>794844604.64999998</v>
      </c>
      <c r="E201" s="37">
        <v>0</v>
      </c>
      <c r="F201" s="37">
        <v>0</v>
      </c>
      <c r="G201" s="45">
        <v>268884609.11000001</v>
      </c>
      <c r="H201" s="45">
        <v>401671647.60000002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</row>
    <row r="202" spans="2:23" x14ac:dyDescent="0.25">
      <c r="B202" s="7" t="s">
        <v>145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</row>
    <row r="203" spans="2:23" x14ac:dyDescent="0.25">
      <c r="B203" s="7" t="s">
        <v>147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45">
        <v>575097606.49000001</v>
      </c>
      <c r="M203" s="45">
        <v>326802660.06999999</v>
      </c>
      <c r="N203" s="45">
        <v>914665104.50999999</v>
      </c>
      <c r="O203" s="45">
        <v>101843172.97999999</v>
      </c>
      <c r="P203" s="45">
        <v>490422703.74000001</v>
      </c>
      <c r="Q203" s="37">
        <v>0</v>
      </c>
      <c r="R203" s="37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</row>
    <row r="204" spans="2:23" x14ac:dyDescent="0.25">
      <c r="B204" s="7" t="s">
        <v>156</v>
      </c>
      <c r="C204" s="37">
        <v>0</v>
      </c>
      <c r="D204" s="45">
        <v>6152818800</v>
      </c>
      <c r="E204" s="45">
        <v>10874831112.48</v>
      </c>
      <c r="F204" s="45">
        <v>10676701271.629999</v>
      </c>
      <c r="G204" s="45">
        <v>25805904042.32</v>
      </c>
      <c r="H204" s="45">
        <v>8420074207.0300007</v>
      </c>
      <c r="I204" s="45">
        <v>6743314739.960001</v>
      </c>
      <c r="J204" s="45">
        <v>21863487355.799999</v>
      </c>
      <c r="K204" s="45">
        <v>31888588596.639996</v>
      </c>
      <c r="L204" s="45">
        <v>23010892775.59</v>
      </c>
      <c r="M204" s="45">
        <v>26347579143.799992</v>
      </c>
      <c r="N204" s="45">
        <v>29017418769.010002</v>
      </c>
      <c r="O204" s="45">
        <v>9388592949.2199993</v>
      </c>
      <c r="P204" s="45">
        <v>73001618.770000011</v>
      </c>
      <c r="Q204" s="45">
        <v>9439144.6999999993</v>
      </c>
      <c r="R204" s="45">
        <v>592098.61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</row>
    <row r="205" spans="2:23" x14ac:dyDescent="0.25">
      <c r="B205" s="7" t="s">
        <v>157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</row>
    <row r="206" spans="2:23" x14ac:dyDescent="0.25">
      <c r="B206" s="7" t="s">
        <v>158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</row>
    <row r="207" spans="2:23" x14ac:dyDescent="0.25">
      <c r="B207" s="7" t="s">
        <v>159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</row>
    <row r="208" spans="2:23" x14ac:dyDescent="0.25">
      <c r="B208" s="7" t="s">
        <v>160</v>
      </c>
      <c r="C208" s="37">
        <v>0</v>
      </c>
      <c r="D208" s="37">
        <v>0</v>
      </c>
      <c r="E208" s="37">
        <v>0</v>
      </c>
      <c r="F208" s="37">
        <v>0</v>
      </c>
      <c r="G208" s="45">
        <v>3026591374.21</v>
      </c>
      <c r="H208" s="45">
        <v>355290668.63999999</v>
      </c>
      <c r="I208" s="45">
        <v>123369096.76000001</v>
      </c>
      <c r="J208" s="45">
        <v>1800114279.9200001</v>
      </c>
      <c r="K208" s="45">
        <v>3249116500.1100001</v>
      </c>
      <c r="L208" s="45">
        <v>232107608.07999998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</row>
    <row r="209" spans="2:23" x14ac:dyDescent="0.25">
      <c r="B209" s="7" t="s">
        <v>169</v>
      </c>
      <c r="C209" s="43">
        <v>0</v>
      </c>
      <c r="D209" s="43">
        <v>0</v>
      </c>
      <c r="E209" s="43">
        <v>0</v>
      </c>
      <c r="F209" s="43">
        <v>0</v>
      </c>
      <c r="G209" s="43">
        <v>0</v>
      </c>
      <c r="H209" s="43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5">
        <v>6819450</v>
      </c>
      <c r="O209" s="37">
        <v>0</v>
      </c>
      <c r="P209" s="37">
        <v>0</v>
      </c>
      <c r="Q209" s="37">
        <v>0</v>
      </c>
      <c r="R209" s="37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</row>
    <row r="210" spans="2:23" x14ac:dyDescent="0.25">
      <c r="B210" s="7" t="s">
        <v>161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</row>
    <row r="211" spans="2:23" x14ac:dyDescent="0.25">
      <c r="B211" s="6" t="s">
        <v>170</v>
      </c>
      <c r="C211" s="48">
        <f>SUM(C212:C274)</f>
        <v>788144313.37999988</v>
      </c>
      <c r="D211" s="48">
        <f t="shared" ref="D211:W211" si="4">SUM(D212:D274)</f>
        <v>661921160.00000012</v>
      </c>
      <c r="E211" s="48">
        <f t="shared" si="4"/>
        <v>751425056.55000007</v>
      </c>
      <c r="F211" s="48">
        <f t="shared" si="4"/>
        <v>1578332403.0799999</v>
      </c>
      <c r="G211" s="48">
        <f t="shared" si="4"/>
        <v>2407476578.3499999</v>
      </c>
      <c r="H211" s="48">
        <f t="shared" si="4"/>
        <v>1861722075.2299993</v>
      </c>
      <c r="I211" s="48">
        <f t="shared" si="4"/>
        <v>2522856420.8599997</v>
      </c>
      <c r="J211" s="48">
        <f t="shared" si="4"/>
        <v>975747850.29999983</v>
      </c>
      <c r="K211" s="48">
        <f t="shared" si="4"/>
        <v>1552647526.3099999</v>
      </c>
      <c r="L211" s="48">
        <f t="shared" si="4"/>
        <v>1581916698.5699999</v>
      </c>
      <c r="M211" s="48">
        <f t="shared" si="4"/>
        <v>1849125240.8</v>
      </c>
      <c r="N211" s="48">
        <f t="shared" si="4"/>
        <v>2568427138.5</v>
      </c>
      <c r="O211" s="48">
        <f t="shared" si="4"/>
        <v>1436142871.230001</v>
      </c>
      <c r="P211" s="48">
        <f t="shared" si="4"/>
        <v>1174613928.22</v>
      </c>
      <c r="Q211" s="48">
        <f t="shared" si="4"/>
        <v>1141218876.8300002</v>
      </c>
      <c r="R211" s="48">
        <f t="shared" si="4"/>
        <v>842702119.11999989</v>
      </c>
      <c r="S211" s="27">
        <f t="shared" si="4"/>
        <v>810254748.29999971</v>
      </c>
      <c r="T211" s="27">
        <f t="shared" si="4"/>
        <v>959339311.59000003</v>
      </c>
      <c r="U211" s="27">
        <f t="shared" si="4"/>
        <v>1038989043.6999999</v>
      </c>
      <c r="V211" s="27">
        <f t="shared" si="4"/>
        <v>777209753.39000022</v>
      </c>
      <c r="W211" s="27">
        <f t="shared" si="4"/>
        <v>987186278.34000003</v>
      </c>
    </row>
    <row r="212" spans="2:23" x14ac:dyDescent="0.25">
      <c r="B212" s="7" t="s">
        <v>63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</row>
    <row r="213" spans="2:23" x14ac:dyDescent="0.25">
      <c r="B213" s="7" t="s">
        <v>89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</row>
    <row r="214" spans="2:23" x14ac:dyDescent="0.25">
      <c r="B214" s="7" t="s">
        <v>91</v>
      </c>
      <c r="C214" s="45">
        <v>8716942.4299999997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45">
        <v>367344.42</v>
      </c>
      <c r="K214" s="45">
        <v>205262.5</v>
      </c>
      <c r="L214" s="37">
        <v>0</v>
      </c>
      <c r="M214" s="37">
        <v>0</v>
      </c>
      <c r="N214" s="37">
        <v>0</v>
      </c>
      <c r="O214" s="45">
        <v>433548</v>
      </c>
      <c r="P214" s="37">
        <v>0</v>
      </c>
      <c r="Q214" s="37">
        <v>0</v>
      </c>
      <c r="R214" s="37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</row>
    <row r="215" spans="2:23" x14ac:dyDescent="0.25">
      <c r="B215" s="7" t="s">
        <v>92</v>
      </c>
      <c r="C215" s="45">
        <v>21849821.870000001</v>
      </c>
      <c r="D215" s="45">
        <v>23929173.850000001</v>
      </c>
      <c r="E215" s="45">
        <v>54065.380000000005</v>
      </c>
      <c r="F215" s="45">
        <v>467257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</row>
    <row r="216" spans="2:23" x14ac:dyDescent="0.25">
      <c r="B216" s="7" t="s">
        <v>93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</row>
    <row r="217" spans="2:23" x14ac:dyDescent="0.25">
      <c r="B217" s="7" t="s">
        <v>94</v>
      </c>
      <c r="C217" s="45">
        <v>31642654.27</v>
      </c>
      <c r="D217" s="45">
        <v>16663199.35</v>
      </c>
      <c r="E217" s="45">
        <v>14708698.23</v>
      </c>
      <c r="F217" s="45">
        <v>29679492.989999995</v>
      </c>
      <c r="G217" s="45">
        <v>61342602.93</v>
      </c>
      <c r="H217" s="45">
        <v>139169754.79999998</v>
      </c>
      <c r="I217" s="45">
        <v>126150221.27999999</v>
      </c>
      <c r="J217" s="45">
        <v>101714944.25999996</v>
      </c>
      <c r="K217" s="45">
        <v>226055852.28999999</v>
      </c>
      <c r="L217" s="45">
        <v>46789009.699999996</v>
      </c>
      <c r="M217" s="45">
        <v>167919620.96999997</v>
      </c>
      <c r="N217" s="45">
        <v>313036062.84999996</v>
      </c>
      <c r="O217" s="45">
        <v>341989207.92000008</v>
      </c>
      <c r="P217" s="45">
        <v>329377202.14999998</v>
      </c>
      <c r="Q217" s="46">
        <v>197725041.09</v>
      </c>
      <c r="R217" s="46">
        <v>96108439.059999987</v>
      </c>
      <c r="S217" s="24">
        <v>63930634.310000002</v>
      </c>
      <c r="T217" s="24">
        <v>43628245.770000003</v>
      </c>
      <c r="U217" s="24">
        <v>177175894.76000002</v>
      </c>
      <c r="V217" s="24">
        <v>18460330.93</v>
      </c>
      <c r="W217" s="24">
        <v>28034482.600000001</v>
      </c>
    </row>
    <row r="218" spans="2:23" x14ac:dyDescent="0.25">
      <c r="B218" s="7" t="s">
        <v>95</v>
      </c>
      <c r="C218" s="45">
        <v>4924310.6999999993</v>
      </c>
      <c r="D218" s="45">
        <v>4399083.01</v>
      </c>
      <c r="E218" s="45">
        <v>9198844.7699999996</v>
      </c>
      <c r="F218" s="45">
        <v>5940923.4899999993</v>
      </c>
      <c r="G218" s="45">
        <v>3908104.25</v>
      </c>
      <c r="H218" s="45">
        <v>6176124.8299999991</v>
      </c>
      <c r="I218" s="45">
        <v>2110501.69</v>
      </c>
      <c r="J218" s="37">
        <v>0</v>
      </c>
      <c r="K218" s="45">
        <v>3000</v>
      </c>
      <c r="L218" s="45">
        <v>195582753.76999998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</row>
    <row r="219" spans="2:23" x14ac:dyDescent="0.25">
      <c r="B219" s="7" t="s">
        <v>96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</row>
    <row r="220" spans="2:23" x14ac:dyDescent="0.25">
      <c r="B220" s="7" t="s">
        <v>46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45">
        <v>20125548.09</v>
      </c>
      <c r="I220" s="45">
        <v>4083677.7300000004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24">
        <v>0</v>
      </c>
      <c r="T220" s="24">
        <v>0</v>
      </c>
      <c r="U220" s="24">
        <v>29966030.02</v>
      </c>
      <c r="V220" s="24">
        <v>22984021.59</v>
      </c>
      <c r="W220" s="24">
        <v>50043116.770000003</v>
      </c>
    </row>
    <row r="221" spans="2:23" x14ac:dyDescent="0.25">
      <c r="B221" s="7" t="s">
        <v>39</v>
      </c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24">
        <v>21738</v>
      </c>
      <c r="T221" s="24">
        <v>3842674.0300000003</v>
      </c>
      <c r="U221" s="24">
        <v>9194279.6199999992</v>
      </c>
      <c r="V221" s="24">
        <v>880000</v>
      </c>
      <c r="W221" s="24">
        <v>7801040.8599999994</v>
      </c>
    </row>
    <row r="222" spans="2:23" x14ac:dyDescent="0.25">
      <c r="B222" s="7" t="s">
        <v>97</v>
      </c>
      <c r="C222" s="45">
        <v>120705455.63</v>
      </c>
      <c r="D222" s="45">
        <v>109319421.22</v>
      </c>
      <c r="E222" s="45">
        <v>223849008.10999995</v>
      </c>
      <c r="F222" s="45">
        <v>167477289.56999999</v>
      </c>
      <c r="G222" s="45">
        <v>67775238.63000001</v>
      </c>
      <c r="H222" s="45">
        <v>42678371.020000003</v>
      </c>
      <c r="I222" s="45">
        <v>48310458.170000009</v>
      </c>
      <c r="J222" s="45">
        <v>26380260.089999996</v>
      </c>
      <c r="K222" s="45">
        <v>42938227.269999996</v>
      </c>
      <c r="L222" s="45">
        <v>90687947.269999996</v>
      </c>
      <c r="M222" s="45">
        <v>40375674.020000003</v>
      </c>
      <c r="N222" s="45">
        <v>11409509.49</v>
      </c>
      <c r="O222" s="45">
        <v>2585274.7399999998</v>
      </c>
      <c r="P222" s="45">
        <v>5081.32</v>
      </c>
      <c r="Q222" s="37">
        <v>0</v>
      </c>
      <c r="R222" s="37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</row>
    <row r="223" spans="2:23" x14ac:dyDescent="0.25">
      <c r="B223" s="7" t="s">
        <v>171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46">
        <v>13168009.93</v>
      </c>
      <c r="R223" s="46">
        <v>9943775.8800000008</v>
      </c>
      <c r="S223" s="24">
        <v>16733297.060000001</v>
      </c>
      <c r="T223" s="24">
        <v>13382616.720000001</v>
      </c>
      <c r="U223" s="24">
        <v>3818604.7300000004</v>
      </c>
      <c r="V223" s="24">
        <v>7739337.5499999989</v>
      </c>
      <c r="W223" s="24">
        <v>14256549.76</v>
      </c>
    </row>
    <row r="224" spans="2:23" x14ac:dyDescent="0.25">
      <c r="B224" s="7" t="s">
        <v>172</v>
      </c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8"/>
      <c r="R224" s="38"/>
      <c r="S224" s="24">
        <v>828600.41</v>
      </c>
      <c r="T224" s="24">
        <v>115191.1</v>
      </c>
      <c r="U224" s="24">
        <v>9758748.0099999998</v>
      </c>
      <c r="V224" s="24">
        <v>0</v>
      </c>
      <c r="W224" s="24">
        <v>0</v>
      </c>
    </row>
    <row r="225" spans="2:23" x14ac:dyDescent="0.25">
      <c r="B225" s="7" t="s">
        <v>47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</row>
    <row r="226" spans="2:23" x14ac:dyDescent="0.25">
      <c r="B226" s="7" t="s">
        <v>98</v>
      </c>
      <c r="C226" s="45">
        <v>103371000.07000001</v>
      </c>
      <c r="D226" s="45">
        <v>43935281.810000002</v>
      </c>
      <c r="E226" s="45">
        <v>50050428.210000001</v>
      </c>
      <c r="F226" s="45">
        <v>52240808.170000002</v>
      </c>
      <c r="G226" s="45">
        <v>44624020.459999993</v>
      </c>
      <c r="H226" s="45">
        <v>59046511.339999996</v>
      </c>
      <c r="I226" s="45">
        <v>65554963.640000001</v>
      </c>
      <c r="J226" s="45">
        <v>1810768.8499999999</v>
      </c>
      <c r="K226" s="45">
        <v>22303759.540000003</v>
      </c>
      <c r="L226" s="45">
        <v>5231139.21</v>
      </c>
      <c r="M226" s="45">
        <v>52498658.350000001</v>
      </c>
      <c r="N226" s="45">
        <v>39379888.199999988</v>
      </c>
      <c r="O226" s="45">
        <v>30685026.680000007</v>
      </c>
      <c r="P226" s="45">
        <v>60408219.099999994</v>
      </c>
      <c r="Q226" s="46">
        <v>8783361.1099999994</v>
      </c>
      <c r="R226" s="46">
        <v>28257421.540000003</v>
      </c>
      <c r="S226" s="24">
        <v>30520962.759999998</v>
      </c>
      <c r="T226" s="24">
        <v>44980230.100000001</v>
      </c>
      <c r="U226" s="24">
        <v>19537407.300000001</v>
      </c>
      <c r="V226" s="24">
        <v>0</v>
      </c>
      <c r="W226" s="24">
        <v>77338990.890000001</v>
      </c>
    </row>
    <row r="227" spans="2:23" x14ac:dyDescent="0.25">
      <c r="B227" s="7" t="s">
        <v>99</v>
      </c>
      <c r="C227" s="45">
        <v>1853519</v>
      </c>
      <c r="D227" s="45">
        <v>11846875.07</v>
      </c>
      <c r="E227" s="45">
        <v>7431958.3000000007</v>
      </c>
      <c r="F227" s="37">
        <v>0</v>
      </c>
      <c r="G227" s="37">
        <v>0</v>
      </c>
      <c r="H227" s="45">
        <v>1230826.3799999999</v>
      </c>
      <c r="I227" s="45">
        <v>4801643.6999999993</v>
      </c>
      <c r="J227" s="45">
        <v>4628456.5599999996</v>
      </c>
      <c r="K227" s="45">
        <v>11356353.850000001</v>
      </c>
      <c r="L227" s="45">
        <v>5354834.2800000012</v>
      </c>
      <c r="M227" s="45">
        <v>17638475.419999998</v>
      </c>
      <c r="N227" s="45">
        <v>21365256.25</v>
      </c>
      <c r="O227" s="45">
        <v>7518316.79</v>
      </c>
      <c r="P227" s="45">
        <v>23492118.329999998</v>
      </c>
      <c r="Q227" s="46">
        <v>65791598.179999992</v>
      </c>
      <c r="R227" s="46">
        <v>65957577.720000006</v>
      </c>
      <c r="S227" s="24">
        <v>36777108.910000004</v>
      </c>
      <c r="T227" s="24">
        <v>38786215.959999993</v>
      </c>
      <c r="U227" s="24">
        <v>61988572.650000006</v>
      </c>
      <c r="V227" s="24">
        <v>34516337.200000003</v>
      </c>
      <c r="W227" s="24">
        <v>0</v>
      </c>
    </row>
    <row r="228" spans="2:23" x14ac:dyDescent="0.25">
      <c r="B228" s="7" t="s">
        <v>100</v>
      </c>
      <c r="C228" s="37">
        <v>0</v>
      </c>
      <c r="D228" s="45">
        <v>477071.63</v>
      </c>
      <c r="E228" s="45">
        <v>965222.06</v>
      </c>
      <c r="F228" s="45">
        <v>780614.22</v>
      </c>
      <c r="G228" s="37">
        <v>0</v>
      </c>
      <c r="H228" s="45">
        <v>2691616.9399999995</v>
      </c>
      <c r="I228" s="45">
        <v>2476696.87</v>
      </c>
      <c r="J228" s="45">
        <v>2214013.91</v>
      </c>
      <c r="K228" s="45">
        <v>25872443.500000004</v>
      </c>
      <c r="L228" s="37">
        <v>0</v>
      </c>
      <c r="M228" s="45">
        <v>742948.82000000007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24">
        <v>0</v>
      </c>
      <c r="T228" s="24">
        <v>0</v>
      </c>
      <c r="U228" s="24">
        <v>0</v>
      </c>
      <c r="V228" s="24">
        <v>4607807.12</v>
      </c>
      <c r="W228" s="24">
        <v>0</v>
      </c>
    </row>
    <row r="229" spans="2:23" x14ac:dyDescent="0.25">
      <c r="B229" s="7" t="s">
        <v>173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45">
        <v>2465996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5754568.8300000001</v>
      </c>
    </row>
    <row r="230" spans="2:23" x14ac:dyDescent="0.25">
      <c r="B230" s="7" t="s">
        <v>101</v>
      </c>
      <c r="C230" s="45">
        <v>18753000</v>
      </c>
      <c r="D230" s="45">
        <v>11114999.399999999</v>
      </c>
      <c r="E230" s="45">
        <v>17309145.869999994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</row>
    <row r="231" spans="2:23" x14ac:dyDescent="0.25">
      <c r="B231" s="7" t="s">
        <v>102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45">
        <v>146850.74</v>
      </c>
      <c r="I231" s="45">
        <v>2364447.7600000002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</row>
    <row r="232" spans="2:23" x14ac:dyDescent="0.25">
      <c r="B232" s="7" t="s">
        <v>103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45">
        <v>1787221.64</v>
      </c>
      <c r="K232" s="37">
        <v>0</v>
      </c>
      <c r="L232" s="37">
        <v>0</v>
      </c>
      <c r="M232" s="37"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24">
        <v>0</v>
      </c>
      <c r="T232" s="24">
        <v>0</v>
      </c>
      <c r="U232" s="24">
        <v>0</v>
      </c>
      <c r="V232" s="24">
        <v>447594.23999999999</v>
      </c>
      <c r="W232" s="24">
        <v>1415215.7</v>
      </c>
    </row>
    <row r="233" spans="2:23" x14ac:dyDescent="0.25">
      <c r="B233" s="7" t="s">
        <v>106</v>
      </c>
      <c r="C233" s="45">
        <v>220</v>
      </c>
      <c r="D233" s="45">
        <v>326024.04000000004</v>
      </c>
      <c r="E233" s="45">
        <v>1342.32</v>
      </c>
      <c r="F233" s="37">
        <v>0</v>
      </c>
      <c r="G233" s="37">
        <v>0</v>
      </c>
      <c r="H233" s="45">
        <v>856000.00000000012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</row>
    <row r="234" spans="2:23" x14ac:dyDescent="0.25">
      <c r="B234" s="7" t="s">
        <v>107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</row>
    <row r="235" spans="2:23" x14ac:dyDescent="0.25">
      <c r="B235" s="7" t="s">
        <v>109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</row>
    <row r="236" spans="2:23" x14ac:dyDescent="0.25">
      <c r="B236" s="7" t="s">
        <v>110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45">
        <v>175436.25000000003</v>
      </c>
      <c r="I236" s="45">
        <v>2785029.16</v>
      </c>
      <c r="J236" s="45">
        <v>950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</row>
    <row r="237" spans="2:23" x14ac:dyDescent="0.25">
      <c r="B237" s="7" t="s">
        <v>111</v>
      </c>
      <c r="C237" s="37">
        <v>0</v>
      </c>
      <c r="D237" s="37">
        <v>0</v>
      </c>
      <c r="E237" s="45">
        <v>250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</row>
    <row r="238" spans="2:23" x14ac:dyDescent="0.25">
      <c r="B238" s="7" t="s">
        <v>112</v>
      </c>
      <c r="C238" s="45">
        <v>254176.39999999997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</row>
    <row r="239" spans="2:23" x14ac:dyDescent="0.25">
      <c r="B239" s="7" t="s">
        <v>113</v>
      </c>
      <c r="C239" s="45">
        <v>535106.74</v>
      </c>
      <c r="D239" s="45">
        <v>747718.69000000018</v>
      </c>
      <c r="E239" s="45">
        <v>88929</v>
      </c>
      <c r="F239" s="45">
        <v>42502.11</v>
      </c>
      <c r="G239" s="37">
        <v>0</v>
      </c>
      <c r="H239" s="45">
        <v>6099904.4500000002</v>
      </c>
      <c r="I239" s="45">
        <v>6059335.3400000008</v>
      </c>
      <c r="J239" s="45">
        <v>2433730.8300000005</v>
      </c>
      <c r="K239" s="45">
        <v>1604051.1099999999</v>
      </c>
      <c r="L239" s="37">
        <v>0</v>
      </c>
      <c r="M239" s="37">
        <v>0</v>
      </c>
      <c r="N239" s="45">
        <v>2868172.36</v>
      </c>
      <c r="O239" s="37">
        <v>0</v>
      </c>
      <c r="P239" s="37">
        <v>0</v>
      </c>
      <c r="Q239" s="46">
        <v>4660</v>
      </c>
      <c r="R239" s="37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</row>
    <row r="240" spans="2:23" x14ac:dyDescent="0.25">
      <c r="B240" s="7" t="s">
        <v>114</v>
      </c>
      <c r="C240" s="45">
        <v>1853367.6000000003</v>
      </c>
      <c r="D240" s="45">
        <v>269741.18999999994</v>
      </c>
      <c r="E240" s="45">
        <v>370268.9</v>
      </c>
      <c r="F240" s="45">
        <v>188360.51</v>
      </c>
      <c r="G240" s="45">
        <v>19087.240000000002</v>
      </c>
      <c r="H240" s="45">
        <v>39631.160000000003</v>
      </c>
      <c r="I240" s="45">
        <v>3600</v>
      </c>
      <c r="J240" s="45">
        <v>102617.68000000002</v>
      </c>
      <c r="K240" s="45">
        <v>228002.39999999994</v>
      </c>
      <c r="L240" s="45">
        <v>4400.8</v>
      </c>
      <c r="M240" s="45">
        <v>113045.89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359511.37</v>
      </c>
    </row>
    <row r="241" spans="2:23" x14ac:dyDescent="0.25">
      <c r="B241" s="7" t="s">
        <v>115</v>
      </c>
      <c r="C241" s="45">
        <v>7584430.46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</row>
    <row r="242" spans="2:23" x14ac:dyDescent="0.25">
      <c r="B242" s="7" t="s">
        <v>116</v>
      </c>
      <c r="C242" s="45">
        <v>173630899.91</v>
      </c>
      <c r="D242" s="45">
        <v>174605396.18000004</v>
      </c>
      <c r="E242" s="45">
        <v>155266892.09000003</v>
      </c>
      <c r="F242" s="45">
        <v>880862996.4799999</v>
      </c>
      <c r="G242" s="45">
        <v>1786296335.23</v>
      </c>
      <c r="H242" s="45">
        <v>1089496275.1099994</v>
      </c>
      <c r="I242" s="45">
        <v>1445120768.1900001</v>
      </c>
      <c r="J242" s="45">
        <v>207814091.50999996</v>
      </c>
      <c r="K242" s="45">
        <v>433372181.87</v>
      </c>
      <c r="L242" s="45">
        <v>1020229539.63</v>
      </c>
      <c r="M242" s="45">
        <v>1067379122.05</v>
      </c>
      <c r="N242" s="45">
        <v>1145985026.28</v>
      </c>
      <c r="O242" s="45">
        <v>638437955.80000055</v>
      </c>
      <c r="P242" s="45">
        <v>173981336.18000001</v>
      </c>
      <c r="Q242" s="46">
        <v>324887358.87999994</v>
      </c>
      <c r="R242" s="46">
        <v>367052556.25999993</v>
      </c>
      <c r="S242" s="24">
        <v>339755785.07999998</v>
      </c>
      <c r="T242" s="24">
        <v>453672592.55999994</v>
      </c>
      <c r="U242" s="24">
        <v>423970238.23999995</v>
      </c>
      <c r="V242" s="24">
        <v>384095139.51000011</v>
      </c>
      <c r="W242" s="24">
        <v>277150240.31</v>
      </c>
    </row>
    <row r="243" spans="2:23" x14ac:dyDescent="0.25">
      <c r="B243" s="7" t="s">
        <v>117</v>
      </c>
      <c r="C243" s="37">
        <v>0</v>
      </c>
      <c r="D243" s="45">
        <v>981459.93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</row>
    <row r="244" spans="2:23" x14ac:dyDescent="0.25">
      <c r="B244" s="7" t="s">
        <v>118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45">
        <v>451720.10000000003</v>
      </c>
      <c r="I244" s="45">
        <v>108047.36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</row>
    <row r="245" spans="2:23" x14ac:dyDescent="0.25">
      <c r="B245" s="7" t="s">
        <v>119</v>
      </c>
      <c r="C245" s="45">
        <v>15069123.479999999</v>
      </c>
      <c r="D245" s="45">
        <v>171107092.76999998</v>
      </c>
      <c r="E245" s="45">
        <v>257574333.93999997</v>
      </c>
      <c r="F245" s="45">
        <v>423353085.81000006</v>
      </c>
      <c r="G245" s="45">
        <v>434840466.37999994</v>
      </c>
      <c r="H245" s="45">
        <v>486395722.98000002</v>
      </c>
      <c r="I245" s="45">
        <v>494965658.33999991</v>
      </c>
      <c r="J245" s="45">
        <v>434091283.43000001</v>
      </c>
      <c r="K245" s="45">
        <v>555281043.44000006</v>
      </c>
      <c r="L245" s="45">
        <v>93793955.51000002</v>
      </c>
      <c r="M245" s="45">
        <v>316030663.15999997</v>
      </c>
      <c r="N245" s="45">
        <v>325855475.99000001</v>
      </c>
      <c r="O245" s="45">
        <v>245087080.2100001</v>
      </c>
      <c r="P245" s="45">
        <v>251118074.81</v>
      </c>
      <c r="Q245" s="46">
        <v>303734310.06999999</v>
      </c>
      <c r="R245" s="46">
        <v>220742886.93000001</v>
      </c>
      <c r="S245" s="24">
        <v>205365357.50999999</v>
      </c>
      <c r="T245" s="24">
        <v>233058179.05000004</v>
      </c>
      <c r="U245" s="24">
        <v>301058051.79999995</v>
      </c>
      <c r="V245" s="24">
        <v>204765400.29000002</v>
      </c>
      <c r="W245" s="24">
        <v>318359572.75000012</v>
      </c>
    </row>
    <row r="246" spans="2:23" x14ac:dyDescent="0.25">
      <c r="B246" s="7" t="s">
        <v>120</v>
      </c>
      <c r="C246" s="37">
        <v>0</v>
      </c>
      <c r="D246" s="37">
        <v>0</v>
      </c>
      <c r="E246" s="45">
        <v>150</v>
      </c>
      <c r="F246" s="37">
        <v>0</v>
      </c>
      <c r="G246" s="37">
        <v>0</v>
      </c>
      <c r="H246" s="37">
        <v>0</v>
      </c>
      <c r="I246" s="45">
        <v>7231860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24">
        <v>54035307.309999995</v>
      </c>
      <c r="T246" s="24">
        <v>64980</v>
      </c>
      <c r="U246" s="24">
        <v>0</v>
      </c>
      <c r="V246" s="24">
        <v>39397620.469999999</v>
      </c>
      <c r="W246" s="24">
        <v>34708435.75</v>
      </c>
    </row>
    <row r="247" spans="2:23" x14ac:dyDescent="0.25">
      <c r="B247" s="7" t="s">
        <v>57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49">
        <v>4205631.9400000004</v>
      </c>
      <c r="R247" s="49">
        <v>2551789.44</v>
      </c>
      <c r="S247" s="28">
        <v>17923532.620000001</v>
      </c>
      <c r="T247" s="28">
        <v>0</v>
      </c>
      <c r="U247" s="28">
        <v>0</v>
      </c>
      <c r="V247" s="28">
        <v>13403760.350000001</v>
      </c>
      <c r="W247" s="28">
        <v>81182425.879999995</v>
      </c>
    </row>
    <row r="248" spans="2:23" x14ac:dyDescent="0.25">
      <c r="B248" s="7" t="s">
        <v>58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  <c r="O248" s="37">
        <v>0</v>
      </c>
      <c r="P248" s="37">
        <v>0</v>
      </c>
      <c r="Q248" s="46">
        <v>1538460</v>
      </c>
      <c r="R248" s="46">
        <v>220000</v>
      </c>
      <c r="S248" s="24">
        <v>0</v>
      </c>
      <c r="T248" s="24">
        <v>364626.59</v>
      </c>
      <c r="U248" s="24">
        <v>0</v>
      </c>
      <c r="V248" s="24">
        <v>54934.19</v>
      </c>
      <c r="W248" s="24">
        <v>1358262.3</v>
      </c>
    </row>
    <row r="249" spans="2:23" x14ac:dyDescent="0.25">
      <c r="B249" s="7" t="s">
        <v>40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8"/>
      <c r="R249" s="38"/>
      <c r="S249" s="24">
        <v>21507700</v>
      </c>
      <c r="T249" s="24">
        <v>0</v>
      </c>
      <c r="U249" s="24">
        <v>0</v>
      </c>
      <c r="V249" s="24">
        <v>0</v>
      </c>
      <c r="W249" s="24">
        <v>0</v>
      </c>
    </row>
    <row r="250" spans="2:23" x14ac:dyDescent="0.25">
      <c r="B250" s="7" t="s">
        <v>124</v>
      </c>
      <c r="C250" s="45">
        <v>47014054.600000001</v>
      </c>
      <c r="D250" s="45">
        <v>84040730.939999998</v>
      </c>
      <c r="E250" s="45">
        <v>14082857.450000001</v>
      </c>
      <c r="F250" s="45">
        <v>3705663.4400000013</v>
      </c>
      <c r="G250" s="45">
        <v>5644573.7700000005</v>
      </c>
      <c r="H250" s="45">
        <v>6138435.2299999986</v>
      </c>
      <c r="I250" s="45">
        <v>5531302.4000000004</v>
      </c>
      <c r="J250" s="45">
        <v>2305438.5100000002</v>
      </c>
      <c r="K250" s="45">
        <v>3144320.4099999997</v>
      </c>
      <c r="L250" s="45">
        <v>3238102.6899999995</v>
      </c>
      <c r="M250" s="45">
        <v>3244767.14</v>
      </c>
      <c r="N250" s="45">
        <v>3669053.2199999997</v>
      </c>
      <c r="O250" s="37">
        <v>0</v>
      </c>
      <c r="P250" s="37">
        <v>0</v>
      </c>
      <c r="Q250" s="49">
        <v>8590765.7100000009</v>
      </c>
      <c r="R250" s="49">
        <v>5501980.4199999999</v>
      </c>
      <c r="S250" s="28">
        <v>4282929.01</v>
      </c>
      <c r="T250" s="28">
        <v>7266353.0599999996</v>
      </c>
      <c r="U250" s="28">
        <v>751892.37</v>
      </c>
      <c r="V250" s="24">
        <v>0</v>
      </c>
      <c r="W250" s="24">
        <v>0</v>
      </c>
    </row>
    <row r="251" spans="2:23" x14ac:dyDescent="0.25">
      <c r="B251" s="7" t="s">
        <v>142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28">
        <v>0</v>
      </c>
      <c r="T251" s="28">
        <v>0</v>
      </c>
      <c r="U251" s="28">
        <v>0</v>
      </c>
      <c r="V251" s="24">
        <v>0</v>
      </c>
      <c r="W251" s="24">
        <v>0</v>
      </c>
    </row>
    <row r="252" spans="2:23" x14ac:dyDescent="0.25">
      <c r="B252" s="7" t="s">
        <v>143</v>
      </c>
      <c r="C252" s="37">
        <v>0</v>
      </c>
      <c r="D252" s="37">
        <v>0</v>
      </c>
      <c r="E252" s="45">
        <v>421191.71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28">
        <v>0</v>
      </c>
      <c r="T252" s="28">
        <v>0</v>
      </c>
      <c r="U252" s="28">
        <v>0</v>
      </c>
      <c r="V252" s="24">
        <v>0</v>
      </c>
      <c r="W252" s="24">
        <v>0</v>
      </c>
    </row>
    <row r="253" spans="2:23" x14ac:dyDescent="0.25">
      <c r="B253" s="7" t="s">
        <v>144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28">
        <v>0</v>
      </c>
      <c r="T253" s="28">
        <v>0</v>
      </c>
      <c r="U253" s="28">
        <v>0</v>
      </c>
      <c r="V253" s="24">
        <v>0</v>
      </c>
      <c r="W253" s="24">
        <v>0</v>
      </c>
    </row>
    <row r="254" spans="2:23" x14ac:dyDescent="0.25">
      <c r="B254" s="7" t="s">
        <v>145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28">
        <v>0</v>
      </c>
      <c r="T254" s="28">
        <v>0</v>
      </c>
      <c r="U254" s="28">
        <v>0</v>
      </c>
      <c r="V254" s="24">
        <v>0</v>
      </c>
      <c r="W254" s="24">
        <v>0</v>
      </c>
    </row>
    <row r="255" spans="2:23" x14ac:dyDescent="0.25">
      <c r="B255" s="7" t="s">
        <v>146</v>
      </c>
      <c r="C255" s="45">
        <v>60585500.390000001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45">
        <v>1510277.07</v>
      </c>
      <c r="J255" s="37">
        <v>0</v>
      </c>
      <c r="K255" s="45">
        <v>94601275.830000013</v>
      </c>
      <c r="L255" s="45">
        <v>3975184.2399999998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28">
        <v>0</v>
      </c>
      <c r="T255" s="28">
        <v>0</v>
      </c>
      <c r="U255" s="28">
        <v>0</v>
      </c>
      <c r="V255" s="24">
        <v>0</v>
      </c>
      <c r="W255" s="24">
        <v>0</v>
      </c>
    </row>
    <row r="256" spans="2:23" x14ac:dyDescent="0.25">
      <c r="B256" s="7" t="s">
        <v>147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28">
        <v>0</v>
      </c>
      <c r="T256" s="28">
        <v>0</v>
      </c>
      <c r="U256" s="28">
        <v>0</v>
      </c>
      <c r="V256" s="24">
        <v>43865761.720000006</v>
      </c>
      <c r="W256" s="24">
        <v>0</v>
      </c>
    </row>
    <row r="257" spans="2:23" x14ac:dyDescent="0.25">
      <c r="B257" s="7" t="s">
        <v>148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28">
        <v>0</v>
      </c>
      <c r="T257" s="28">
        <v>0</v>
      </c>
      <c r="U257" s="28">
        <v>0</v>
      </c>
      <c r="V257" s="24">
        <v>0</v>
      </c>
      <c r="W257" s="24">
        <v>0</v>
      </c>
    </row>
    <row r="258" spans="2:23" x14ac:dyDescent="0.25">
      <c r="B258" s="7" t="s">
        <v>149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28">
        <v>0</v>
      </c>
      <c r="T258" s="28">
        <v>0</v>
      </c>
      <c r="U258" s="28">
        <v>0</v>
      </c>
      <c r="V258" s="24">
        <v>0</v>
      </c>
      <c r="W258" s="24">
        <v>0</v>
      </c>
    </row>
    <row r="259" spans="2:23" x14ac:dyDescent="0.25">
      <c r="B259" s="7" t="s">
        <v>150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28">
        <v>0</v>
      </c>
      <c r="T259" s="28">
        <v>0</v>
      </c>
      <c r="U259" s="28">
        <v>0</v>
      </c>
      <c r="V259" s="24">
        <v>0</v>
      </c>
      <c r="W259" s="24">
        <v>0</v>
      </c>
    </row>
    <row r="260" spans="2:23" x14ac:dyDescent="0.25">
      <c r="B260" s="7" t="s">
        <v>151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28">
        <v>0</v>
      </c>
      <c r="T260" s="28">
        <v>0</v>
      </c>
      <c r="U260" s="28">
        <v>0</v>
      </c>
      <c r="V260" s="24">
        <v>0</v>
      </c>
      <c r="W260" s="24">
        <v>0</v>
      </c>
    </row>
    <row r="261" spans="2:23" x14ac:dyDescent="0.25">
      <c r="B261" s="7" t="s">
        <v>174</v>
      </c>
      <c r="C261" s="45">
        <v>169800729.82999995</v>
      </c>
      <c r="D261" s="45">
        <v>7301090.9199999999</v>
      </c>
      <c r="E261" s="45">
        <v>51470.21</v>
      </c>
      <c r="F261" s="45">
        <v>13593409.290000001</v>
      </c>
      <c r="G261" s="37">
        <v>0</v>
      </c>
      <c r="H261" s="37">
        <v>0</v>
      </c>
      <c r="I261" s="45">
        <v>297961013.10000002</v>
      </c>
      <c r="J261" s="45">
        <v>187503726.06000006</v>
      </c>
      <c r="K261" s="45">
        <v>135389204.46999997</v>
      </c>
      <c r="L261" s="45">
        <v>117029831.47</v>
      </c>
      <c r="M261" s="45">
        <v>157752680.03</v>
      </c>
      <c r="N261" s="45">
        <v>359259995.77000004</v>
      </c>
      <c r="O261" s="45">
        <v>169311976.16</v>
      </c>
      <c r="P261" s="45">
        <v>335821791.18000001</v>
      </c>
      <c r="Q261" s="46">
        <v>212770597.41999999</v>
      </c>
      <c r="R261" s="46">
        <v>17765805.930000003</v>
      </c>
      <c r="S261" s="24">
        <v>13002047.67</v>
      </c>
      <c r="T261" s="24">
        <v>73057304.459999993</v>
      </c>
      <c r="U261" s="24">
        <v>1769324.2</v>
      </c>
      <c r="V261" s="24">
        <v>0</v>
      </c>
      <c r="W261" s="24">
        <v>27439950.669999998</v>
      </c>
    </row>
    <row r="262" spans="2:23" x14ac:dyDescent="0.25">
      <c r="B262" s="7" t="s">
        <v>153</v>
      </c>
      <c r="C262" s="37">
        <v>0</v>
      </c>
      <c r="D262" s="37">
        <v>0</v>
      </c>
      <c r="E262" s="37">
        <v>0</v>
      </c>
      <c r="F262" s="37">
        <v>0</v>
      </c>
      <c r="G262" s="45">
        <v>3026149.46</v>
      </c>
      <c r="H262" s="45">
        <v>779512.81</v>
      </c>
      <c r="I262" s="45">
        <v>5618323.1299999999</v>
      </c>
      <c r="J262" s="45">
        <v>2351819.4299999997</v>
      </c>
      <c r="K262" s="45">
        <v>288934.10000000003</v>
      </c>
      <c r="L262" s="37">
        <v>0</v>
      </c>
      <c r="M262" s="45">
        <v>373242.82</v>
      </c>
      <c r="N262" s="37">
        <v>0</v>
      </c>
      <c r="O262" s="45">
        <v>94484.93</v>
      </c>
      <c r="P262" s="45">
        <v>410105.15</v>
      </c>
      <c r="Q262" s="46">
        <v>19082.5</v>
      </c>
      <c r="R262" s="46">
        <v>4440</v>
      </c>
      <c r="S262" s="24">
        <v>168261.03</v>
      </c>
      <c r="T262" s="24">
        <v>6924582.6400000006</v>
      </c>
      <c r="U262" s="24">
        <v>0</v>
      </c>
      <c r="V262" s="24">
        <v>1991708.23</v>
      </c>
      <c r="W262" s="24">
        <v>1111642.3700000001</v>
      </c>
    </row>
    <row r="263" spans="2:23" x14ac:dyDescent="0.25">
      <c r="B263" s="7" t="s">
        <v>175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46">
        <v>3015063.370000001</v>
      </c>
      <c r="S263" s="24">
        <v>1388224.3099999998</v>
      </c>
      <c r="T263" s="24">
        <v>0</v>
      </c>
      <c r="U263" s="24">
        <v>0</v>
      </c>
      <c r="V263" s="24">
        <v>0</v>
      </c>
      <c r="W263" s="24">
        <v>0</v>
      </c>
    </row>
    <row r="264" spans="2:23" x14ac:dyDescent="0.25">
      <c r="B264" s="7" t="s">
        <v>154</v>
      </c>
      <c r="C264" s="37">
        <v>0</v>
      </c>
      <c r="D264" s="45">
        <v>856800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</row>
    <row r="265" spans="2:23" x14ac:dyDescent="0.25">
      <c r="B265" s="7" t="s">
        <v>155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45">
        <v>23833</v>
      </c>
      <c r="I265" s="45">
        <v>108595.93</v>
      </c>
      <c r="J265" s="45">
        <v>241183.12</v>
      </c>
      <c r="K265" s="45">
        <v>3613.73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</row>
    <row r="266" spans="2:23" x14ac:dyDescent="0.25">
      <c r="B266" s="7" t="s">
        <v>156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45">
        <v>318302936.08999997</v>
      </c>
      <c r="O266" s="37">
        <v>0</v>
      </c>
      <c r="P266" s="37">
        <v>0</v>
      </c>
      <c r="Q266" s="37">
        <v>0</v>
      </c>
      <c r="R266" s="37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</row>
    <row r="267" spans="2:23" x14ac:dyDescent="0.25">
      <c r="B267" s="7" t="s">
        <v>176</v>
      </c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24">
        <v>4013262.31</v>
      </c>
      <c r="T267" s="24">
        <v>12379004.550000001</v>
      </c>
      <c r="U267" s="24">
        <v>0</v>
      </c>
      <c r="V267" s="24">
        <v>0</v>
      </c>
      <c r="W267" s="24">
        <v>0</v>
      </c>
    </row>
    <row r="268" spans="2:23" x14ac:dyDescent="0.25">
      <c r="B268" s="7" t="s">
        <v>177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v>0</v>
      </c>
      <c r="O268" s="37">
        <v>0</v>
      </c>
      <c r="P268" s="37">
        <v>0</v>
      </c>
      <c r="Q268" s="37">
        <v>0</v>
      </c>
      <c r="R268" s="45">
        <v>25580382.57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</row>
    <row r="269" spans="2:23" x14ac:dyDescent="0.25">
      <c r="B269" s="7" t="s">
        <v>184</v>
      </c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45"/>
      <c r="S269" s="8"/>
      <c r="T269" s="8"/>
      <c r="U269" s="8"/>
      <c r="V269" s="8"/>
      <c r="W269" s="24">
        <v>60872271.530000001</v>
      </c>
    </row>
    <row r="270" spans="2:23" x14ac:dyDescent="0.25">
      <c r="B270" s="7" t="s">
        <v>178</v>
      </c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8"/>
      <c r="T270" s="24">
        <v>27816515</v>
      </c>
      <c r="U270" s="8">
        <v>0</v>
      </c>
      <c r="V270" s="8">
        <v>0</v>
      </c>
      <c r="W270" s="8">
        <v>0</v>
      </c>
    </row>
    <row r="271" spans="2:23" x14ac:dyDescent="0.25">
      <c r="B271" s="7" t="s">
        <v>179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45">
        <v>22590346.129999999</v>
      </c>
      <c r="N271" s="45">
        <v>27295762</v>
      </c>
      <c r="O271" s="37">
        <v>0</v>
      </c>
      <c r="P271" s="37">
        <v>0</v>
      </c>
      <c r="Q271" s="37">
        <v>0</v>
      </c>
      <c r="R271" s="37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</row>
    <row r="272" spans="2:23" x14ac:dyDescent="0.25">
      <c r="B272" s="7" t="s">
        <v>161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</row>
    <row r="273" spans="2:23" x14ac:dyDescent="0.25">
      <c r="B273" s="6" t="s">
        <v>180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7">
        <v>0</v>
      </c>
      <c r="Q273" s="37">
        <v>0</v>
      </c>
      <c r="R273" s="37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</row>
    <row r="274" spans="2:23" x14ac:dyDescent="0.25">
      <c r="B274" s="7" t="s">
        <v>61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</row>
    <row r="275" spans="2:23" x14ac:dyDescent="0.25">
      <c r="B275" s="13" t="s">
        <v>41</v>
      </c>
      <c r="C275" s="50">
        <f t="shared" ref="C275:Q275" si="5">C10+C36+C148+C156+C211</f>
        <v>121031491867.64001</v>
      </c>
      <c r="D275" s="50">
        <f t="shared" si="5"/>
        <v>162377728672.1102</v>
      </c>
      <c r="E275" s="50">
        <f t="shared" si="5"/>
        <v>187362072281.4801</v>
      </c>
      <c r="F275" s="50">
        <f t="shared" si="5"/>
        <v>232809475333.99002</v>
      </c>
      <c r="G275" s="50">
        <f t="shared" si="5"/>
        <v>304195780145.05005</v>
      </c>
      <c r="H275" s="50">
        <f t="shared" si="5"/>
        <v>278650078026.68994</v>
      </c>
      <c r="I275" s="50">
        <f t="shared" si="5"/>
        <v>312522798549.24017</v>
      </c>
      <c r="J275" s="50">
        <f t="shared" si="5"/>
        <v>338898719673.54993</v>
      </c>
      <c r="K275" s="50">
        <f t="shared" si="5"/>
        <v>447232011900.08978</v>
      </c>
      <c r="L275" s="50">
        <f t="shared" si="5"/>
        <v>437870986692.53766</v>
      </c>
      <c r="M275" s="50">
        <f t="shared" si="5"/>
        <v>491911115043.61127</v>
      </c>
      <c r="N275" s="50">
        <f t="shared" si="5"/>
        <v>517765186212.21094</v>
      </c>
      <c r="O275" s="50">
        <f t="shared" si="5"/>
        <v>561995747064.35596</v>
      </c>
      <c r="P275" s="50">
        <f t="shared" si="5"/>
        <v>623948637379.39001</v>
      </c>
      <c r="Q275" s="50">
        <f t="shared" si="5"/>
        <v>685335562042.16003</v>
      </c>
      <c r="R275" s="50">
        <v>744267108769.13</v>
      </c>
      <c r="S275" s="30">
        <v>973062116979.86987</v>
      </c>
      <c r="T275" s="30">
        <v>985407500140.2998</v>
      </c>
      <c r="U275" s="30">
        <v>1173736709688.8706</v>
      </c>
      <c r="V275" s="30">
        <v>1279237204118.7495</v>
      </c>
      <c r="W275" s="30">
        <v>1446490194681.3801</v>
      </c>
    </row>
    <row r="276" spans="2:23" x14ac:dyDescent="0.25">
      <c r="B276" s="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40"/>
      <c r="N276" s="40"/>
      <c r="O276" s="40"/>
      <c r="P276" s="40"/>
      <c r="Q276" s="38"/>
      <c r="R276" s="38"/>
      <c r="S276" s="20"/>
      <c r="T276" s="20"/>
      <c r="U276" s="20"/>
      <c r="V276" s="20"/>
    </row>
    <row r="277" spans="2:23" x14ac:dyDescent="0.25">
      <c r="B277" s="3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3"/>
      <c r="T277" s="3"/>
      <c r="U277" s="3"/>
      <c r="V277" s="3"/>
    </row>
    <row r="278" spans="2:23" x14ac:dyDescent="0.25">
      <c r="B278" s="13" t="s">
        <v>42</v>
      </c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12"/>
      <c r="T278" s="12"/>
      <c r="U278" s="12"/>
      <c r="V278" s="12"/>
      <c r="W278" s="12"/>
    </row>
    <row r="279" spans="2:23" x14ac:dyDescent="0.25">
      <c r="B279" s="6" t="s">
        <v>12</v>
      </c>
      <c r="C279" s="44">
        <v>3764851522.8499999</v>
      </c>
      <c r="D279" s="44">
        <v>13773921349.670006</v>
      </c>
      <c r="E279" s="44">
        <v>7055995958.6899996</v>
      </c>
      <c r="F279" s="44">
        <v>17010017020.840002</v>
      </c>
      <c r="G279" s="44">
        <v>21646751224.619999</v>
      </c>
      <c r="H279" s="44">
        <v>27172326768.209999</v>
      </c>
      <c r="I279" s="44">
        <v>38379722007.68</v>
      </c>
      <c r="J279" s="44">
        <v>40403424971.350006</v>
      </c>
      <c r="K279" s="44">
        <v>36184773209.840004</v>
      </c>
      <c r="L279" s="44">
        <v>20190279124.549999</v>
      </c>
      <c r="M279" s="44">
        <v>23341273140.329998</v>
      </c>
      <c r="N279" s="44">
        <v>24764749438.669998</v>
      </c>
      <c r="O279" s="44">
        <v>32997807201.639969</v>
      </c>
      <c r="P279" s="44">
        <v>24743777166.389999</v>
      </c>
      <c r="Q279" s="44">
        <v>28044656891.530003</v>
      </c>
      <c r="R279" s="44">
        <v>87568967692.099991</v>
      </c>
      <c r="S279" s="29">
        <v>10611743755.279984</v>
      </c>
      <c r="T279" s="29">
        <v>27618668934.32</v>
      </c>
      <c r="U279" s="29">
        <v>16870987492.259998</v>
      </c>
      <c r="V279" s="29">
        <v>16367305590.949997</v>
      </c>
      <c r="W279" s="29">
        <v>20990121217.540001</v>
      </c>
    </row>
    <row r="280" spans="2:23" x14ac:dyDescent="0.25">
      <c r="B280" s="7" t="s">
        <v>14</v>
      </c>
      <c r="C280" s="45">
        <v>3764851522.8499999</v>
      </c>
      <c r="D280" s="45">
        <v>13773921349.670006</v>
      </c>
      <c r="E280" s="45">
        <v>7055995958.6899996</v>
      </c>
      <c r="F280" s="45">
        <v>17010017020.840002</v>
      </c>
      <c r="G280" s="45">
        <v>21646751224.619999</v>
      </c>
      <c r="H280" s="45">
        <v>13536445489.030001</v>
      </c>
      <c r="I280" s="45">
        <v>423890768.52999997</v>
      </c>
      <c r="J280" s="45">
        <v>26434419983.91</v>
      </c>
      <c r="K280" s="45">
        <v>7704287431.6200008</v>
      </c>
      <c r="L280" s="45">
        <v>20190279124.549999</v>
      </c>
      <c r="M280" s="45">
        <v>23341273140.329998</v>
      </c>
      <c r="N280" s="45">
        <v>24764749438.669998</v>
      </c>
      <c r="O280" s="45">
        <v>32997807201.639969</v>
      </c>
      <c r="P280" s="45">
        <v>24743777166.389999</v>
      </c>
      <c r="Q280" s="45">
        <v>28044656891.530003</v>
      </c>
      <c r="R280" s="45">
        <v>87568967692.099991</v>
      </c>
      <c r="S280" s="24">
        <v>10611743755.279984</v>
      </c>
      <c r="T280" s="24">
        <v>27618668934.32</v>
      </c>
      <c r="U280" s="24">
        <v>16870987492.259998</v>
      </c>
      <c r="V280" s="24">
        <v>16367305590.949997</v>
      </c>
      <c r="W280" s="24">
        <v>20990121217.540001</v>
      </c>
    </row>
    <row r="281" spans="2:23" x14ac:dyDescent="0.25">
      <c r="B281" s="7" t="s">
        <v>16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45">
        <v>4268945920.2399993</v>
      </c>
      <c r="I281" s="45">
        <v>9649027773.1399994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27">
        <v>0</v>
      </c>
      <c r="T281" s="27">
        <v>0</v>
      </c>
      <c r="U281" s="27">
        <v>0</v>
      </c>
      <c r="V281" s="27">
        <v>0</v>
      </c>
      <c r="W281" s="27"/>
    </row>
    <row r="282" spans="2:23" x14ac:dyDescent="0.25">
      <c r="B282" s="7" t="s">
        <v>17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45">
        <v>8378748245.2799997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24">
        <v>0</v>
      </c>
      <c r="T282" s="24">
        <v>0</v>
      </c>
      <c r="U282" s="24">
        <v>0</v>
      </c>
      <c r="V282" s="24">
        <v>0</v>
      </c>
      <c r="W282" s="24"/>
    </row>
    <row r="283" spans="2:23" x14ac:dyDescent="0.25">
      <c r="B283" s="7" t="s">
        <v>18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45">
        <v>988187113.65999997</v>
      </c>
      <c r="I283" s="45">
        <v>28306803466.010002</v>
      </c>
      <c r="J283" s="45">
        <v>6353860071.0499992</v>
      </c>
      <c r="K283" s="45">
        <v>18561938036.600002</v>
      </c>
      <c r="L283" s="37">
        <v>0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27">
        <v>0</v>
      </c>
      <c r="T283" s="27">
        <v>0</v>
      </c>
      <c r="U283" s="27">
        <v>0</v>
      </c>
      <c r="V283" s="27">
        <v>0</v>
      </c>
      <c r="W283" s="27"/>
    </row>
    <row r="284" spans="2:23" x14ac:dyDescent="0.25">
      <c r="B284" s="7" t="s">
        <v>19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45">
        <v>7615144916.3899994</v>
      </c>
      <c r="K284" s="45">
        <v>9918547741.6199989</v>
      </c>
      <c r="L284" s="37">
        <v>0</v>
      </c>
      <c r="M284" s="37"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24">
        <v>0</v>
      </c>
      <c r="T284" s="24">
        <v>0</v>
      </c>
      <c r="U284" s="24">
        <v>0</v>
      </c>
      <c r="V284" s="24">
        <v>0</v>
      </c>
      <c r="W284" s="24"/>
    </row>
    <row r="285" spans="2:23" x14ac:dyDescent="0.25">
      <c r="B285" s="6" t="s">
        <v>20</v>
      </c>
      <c r="C285" s="44">
        <v>17215770979.739998</v>
      </c>
      <c r="D285" s="44">
        <v>9086429931.1700001</v>
      </c>
      <c r="E285" s="44">
        <v>15262704276.469999</v>
      </c>
      <c r="F285" s="44">
        <v>15108564594.82</v>
      </c>
      <c r="G285" s="44">
        <v>12562878986.93</v>
      </c>
      <c r="H285" s="44">
        <v>14015859900.42</v>
      </c>
      <c r="I285" s="44">
        <v>14039849053.620001</v>
      </c>
      <c r="J285" s="44">
        <v>15043062797.84</v>
      </c>
      <c r="K285" s="44">
        <v>14869585986.93</v>
      </c>
      <c r="L285" s="44">
        <v>16491458665.52</v>
      </c>
      <c r="M285" s="44">
        <v>18148833408.970001</v>
      </c>
      <c r="N285" s="44">
        <v>18005244472.829998</v>
      </c>
      <c r="O285" s="44">
        <v>875413638.26000011</v>
      </c>
      <c r="P285" s="44">
        <v>17486990.290000003</v>
      </c>
      <c r="Q285" s="44">
        <v>616497593.75999999</v>
      </c>
      <c r="R285" s="37">
        <v>0</v>
      </c>
      <c r="S285" s="27">
        <v>2500000000</v>
      </c>
      <c r="T285" s="27">
        <v>370000000</v>
      </c>
      <c r="U285" s="27">
        <v>550000000</v>
      </c>
      <c r="V285" s="27">
        <v>0</v>
      </c>
      <c r="W285" s="27">
        <v>223998400</v>
      </c>
    </row>
    <row r="286" spans="2:23" x14ac:dyDescent="0.25">
      <c r="B286" s="7" t="s">
        <v>14</v>
      </c>
      <c r="C286" s="45">
        <v>17179525631.940001</v>
      </c>
      <c r="D286" s="45">
        <v>9086429931.1700001</v>
      </c>
      <c r="E286" s="45">
        <v>15262704276.469999</v>
      </c>
      <c r="F286" s="45">
        <v>15108564594.82</v>
      </c>
      <c r="G286" s="45">
        <v>12562878986.93</v>
      </c>
      <c r="H286" s="45">
        <v>14015859900.42</v>
      </c>
      <c r="I286" s="45">
        <v>14039849053.620001</v>
      </c>
      <c r="J286" s="45">
        <v>15043062797.84</v>
      </c>
      <c r="K286" s="45">
        <v>14869585986.93</v>
      </c>
      <c r="L286" s="45">
        <v>16491458665.52</v>
      </c>
      <c r="M286" s="45">
        <v>18148833408.970001</v>
      </c>
      <c r="N286" s="45">
        <v>18005244472.829998</v>
      </c>
      <c r="O286" s="37">
        <v>0</v>
      </c>
      <c r="P286" s="37">
        <v>0</v>
      </c>
      <c r="Q286" s="37">
        <v>0</v>
      </c>
      <c r="R286" s="37">
        <v>0</v>
      </c>
      <c r="S286" s="28">
        <v>2500000000</v>
      </c>
      <c r="T286" s="28">
        <v>370000000</v>
      </c>
      <c r="U286" s="28">
        <v>550000000</v>
      </c>
      <c r="V286" s="28">
        <v>0</v>
      </c>
      <c r="W286" s="28"/>
    </row>
    <row r="287" spans="2:23" x14ac:dyDescent="0.25">
      <c r="B287" s="7" t="s">
        <v>15</v>
      </c>
      <c r="C287" s="45">
        <v>36245347.800000004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24">
        <v>0</v>
      </c>
      <c r="T287" s="24">
        <v>0</v>
      </c>
      <c r="U287" s="24">
        <v>0</v>
      </c>
      <c r="V287" s="24">
        <v>0</v>
      </c>
      <c r="W287" s="24"/>
    </row>
    <row r="288" spans="2:23" x14ac:dyDescent="0.25">
      <c r="B288" s="7" t="s">
        <v>43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45">
        <v>14307545.920000002</v>
      </c>
      <c r="P288" s="45">
        <v>17486990.290000003</v>
      </c>
      <c r="Q288" s="45">
        <v>616497593.75999999</v>
      </c>
      <c r="R288" s="37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223998400</v>
      </c>
    </row>
    <row r="289" spans="2:23" x14ac:dyDescent="0.25">
      <c r="B289" s="7" t="s">
        <v>44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45">
        <v>861106092.34000003</v>
      </c>
      <c r="P289" s="37">
        <v>0</v>
      </c>
      <c r="Q289" s="37">
        <v>0</v>
      </c>
      <c r="R289" s="37">
        <v>0</v>
      </c>
      <c r="S289" s="29">
        <v>0</v>
      </c>
      <c r="T289" s="29">
        <v>0</v>
      </c>
      <c r="U289" s="29">
        <v>0</v>
      </c>
      <c r="V289" s="29">
        <v>0</v>
      </c>
      <c r="W289" s="29"/>
    </row>
    <row r="290" spans="2:23" x14ac:dyDescent="0.25">
      <c r="B290" s="6" t="s">
        <v>35</v>
      </c>
      <c r="C290" s="36">
        <v>0</v>
      </c>
      <c r="D290" s="44">
        <v>4325000000</v>
      </c>
      <c r="E290" s="44">
        <v>1056997382.5600001</v>
      </c>
      <c r="F290" s="44">
        <v>5690915463.5899992</v>
      </c>
      <c r="G290" s="44">
        <v>1351347640.1700001</v>
      </c>
      <c r="H290" s="44">
        <v>2947307922.5699997</v>
      </c>
      <c r="I290" s="36">
        <v>0</v>
      </c>
      <c r="J290" s="44">
        <v>1279481675.6500001</v>
      </c>
      <c r="K290" s="44">
        <v>8855245985.8299999</v>
      </c>
      <c r="L290" s="44">
        <v>17601998757.119999</v>
      </c>
      <c r="M290" s="44">
        <v>22388372588.209995</v>
      </c>
      <c r="N290" s="44">
        <v>28376738692.669998</v>
      </c>
      <c r="O290" s="44">
        <v>19959015632.579998</v>
      </c>
      <c r="P290" s="44">
        <v>16700910229.139997</v>
      </c>
      <c r="Q290" s="44">
        <v>8388831137.46</v>
      </c>
      <c r="R290" s="44">
        <v>3731815065.3799996</v>
      </c>
      <c r="S290" s="27">
        <v>24450263671.790001</v>
      </c>
      <c r="T290" s="27">
        <v>16468748088.980001</v>
      </c>
      <c r="U290" s="27">
        <v>2102158110.5999997</v>
      </c>
      <c r="V290" s="27">
        <v>4906372310.2299995</v>
      </c>
      <c r="W290" s="27">
        <v>2047562803.8600001</v>
      </c>
    </row>
    <row r="291" spans="2:23" x14ac:dyDescent="0.25">
      <c r="B291" s="7" t="s">
        <v>13</v>
      </c>
      <c r="C291" s="37">
        <v>0</v>
      </c>
      <c r="D291" s="45">
        <v>500000000</v>
      </c>
      <c r="E291" s="37">
        <v>0</v>
      </c>
      <c r="F291" s="45">
        <v>3921133455.4299998</v>
      </c>
      <c r="G291" s="37">
        <v>0</v>
      </c>
      <c r="H291" s="45">
        <v>1272091456.5699999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45">
        <v>28376738692.669998</v>
      </c>
      <c r="O291" s="37">
        <v>0</v>
      </c>
      <c r="P291" s="37">
        <v>0</v>
      </c>
      <c r="Q291" s="37">
        <v>0</v>
      </c>
      <c r="R291" s="37">
        <v>0</v>
      </c>
      <c r="S291" s="27">
        <v>0</v>
      </c>
      <c r="T291" s="27">
        <v>0</v>
      </c>
      <c r="U291" s="27">
        <v>0</v>
      </c>
      <c r="V291" s="27">
        <v>0</v>
      </c>
      <c r="W291" s="27"/>
    </row>
    <row r="292" spans="2:23" x14ac:dyDescent="0.25">
      <c r="B292" s="7" t="s">
        <v>45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37">
        <v>0</v>
      </c>
      <c r="P292" s="37">
        <v>0</v>
      </c>
      <c r="Q292" s="37">
        <v>0</v>
      </c>
      <c r="R292" s="45">
        <v>3731815065.3799996</v>
      </c>
      <c r="S292" s="24">
        <v>0</v>
      </c>
      <c r="T292" s="24">
        <v>0</v>
      </c>
      <c r="U292" s="24">
        <v>0</v>
      </c>
      <c r="V292" s="24">
        <v>0</v>
      </c>
      <c r="W292" s="24"/>
    </row>
    <row r="293" spans="2:23" x14ac:dyDescent="0.25">
      <c r="B293" s="7" t="s">
        <v>22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45">
        <v>1666666666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27">
        <v>0</v>
      </c>
      <c r="T293" s="27">
        <v>0</v>
      </c>
      <c r="U293" s="27">
        <v>0</v>
      </c>
      <c r="V293" s="27">
        <v>0</v>
      </c>
      <c r="W293" s="27"/>
    </row>
    <row r="294" spans="2:23" x14ac:dyDescent="0.25">
      <c r="B294" s="7" t="s">
        <v>23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45">
        <v>1279481675.6500001</v>
      </c>
      <c r="K294" s="45">
        <v>8855245985.8299999</v>
      </c>
      <c r="L294" s="45">
        <v>17601998757.119999</v>
      </c>
      <c r="M294" s="45">
        <v>22388372588.209995</v>
      </c>
      <c r="N294" s="37">
        <v>0</v>
      </c>
      <c r="O294" s="45">
        <v>19959015632.579998</v>
      </c>
      <c r="P294" s="45">
        <v>16700910229.139997</v>
      </c>
      <c r="Q294" s="45">
        <v>8388831137.46</v>
      </c>
      <c r="R294" s="37">
        <v>0</v>
      </c>
      <c r="S294" s="24">
        <v>24450263671.790001</v>
      </c>
      <c r="T294" s="24">
        <v>16468748088.980001</v>
      </c>
      <c r="U294" s="24">
        <v>2102158110.5999997</v>
      </c>
      <c r="V294" s="24">
        <v>4906372310.2299995</v>
      </c>
      <c r="W294" s="24">
        <v>2047562803.8600001</v>
      </c>
    </row>
    <row r="295" spans="2:23" x14ac:dyDescent="0.25">
      <c r="B295" s="7" t="s">
        <v>21</v>
      </c>
      <c r="C295" s="37">
        <v>0</v>
      </c>
      <c r="D295" s="45">
        <v>3825000000</v>
      </c>
      <c r="E295" s="45">
        <v>1056997382.5600001</v>
      </c>
      <c r="F295" s="45">
        <v>1769782008.1600001</v>
      </c>
      <c r="G295" s="45">
        <v>1351347640.1700001</v>
      </c>
      <c r="H295" s="45">
        <v>8549800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27">
        <v>0</v>
      </c>
      <c r="T295" s="27">
        <v>0</v>
      </c>
      <c r="U295" s="27">
        <v>0</v>
      </c>
      <c r="V295" s="27">
        <v>0</v>
      </c>
      <c r="W295" s="27"/>
    </row>
    <row r="296" spans="2:23" x14ac:dyDescent="0.25">
      <c r="B296" s="6" t="s">
        <v>36</v>
      </c>
      <c r="C296" s="36">
        <v>0</v>
      </c>
      <c r="D296" s="36">
        <v>0</v>
      </c>
      <c r="E296" s="44">
        <v>9880546487.6200008</v>
      </c>
      <c r="F296" s="36">
        <v>0</v>
      </c>
      <c r="G296" s="44">
        <v>568018132.5</v>
      </c>
      <c r="H296" s="36">
        <v>0</v>
      </c>
      <c r="I296" s="36">
        <v>0</v>
      </c>
      <c r="J296" s="44">
        <v>2718664877.71</v>
      </c>
      <c r="K296" s="44">
        <v>575448816.54000008</v>
      </c>
      <c r="L296" s="44">
        <v>21038218639.380001</v>
      </c>
      <c r="M296" s="44">
        <v>44437974654.439995</v>
      </c>
      <c r="N296" s="44">
        <v>116421661632.11</v>
      </c>
      <c r="O296" s="44">
        <v>45356947457.889992</v>
      </c>
      <c r="P296" s="44">
        <v>45104903474.939995</v>
      </c>
      <c r="Q296" s="44">
        <v>88356692728.970001</v>
      </c>
      <c r="R296" s="44">
        <v>50374471636.93</v>
      </c>
      <c r="S296" s="27">
        <v>123178462177.03999</v>
      </c>
      <c r="T296" s="27">
        <v>64881071752.210014</v>
      </c>
      <c r="U296" s="27">
        <v>57392597545.87001</v>
      </c>
      <c r="V296" s="27">
        <v>82939869345</v>
      </c>
      <c r="W296" s="27">
        <v>75036095818.640015</v>
      </c>
    </row>
    <row r="297" spans="2:23" x14ac:dyDescent="0.25">
      <c r="B297" s="7" t="s">
        <v>46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  <c r="O297" s="45">
        <v>1720302642.9499998</v>
      </c>
      <c r="P297" s="37">
        <v>0</v>
      </c>
      <c r="Q297" s="37">
        <v>0</v>
      </c>
      <c r="R297" s="37">
        <v>0</v>
      </c>
      <c r="S297" s="24">
        <v>0</v>
      </c>
      <c r="T297" s="24">
        <v>0</v>
      </c>
      <c r="U297" s="24">
        <v>0</v>
      </c>
      <c r="V297" s="24">
        <v>0</v>
      </c>
      <c r="W297" s="24"/>
    </row>
    <row r="298" spans="2:23" x14ac:dyDescent="0.25">
      <c r="B298" s="7" t="s">
        <v>47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  <c r="O298" s="37">
        <v>0</v>
      </c>
      <c r="P298" s="45">
        <v>3173302130.6999998</v>
      </c>
      <c r="Q298" s="45">
        <v>1227810409.3100002</v>
      </c>
      <c r="R298" s="37">
        <v>0</v>
      </c>
      <c r="S298" s="24">
        <v>5394788819.8600006</v>
      </c>
      <c r="T298" s="24">
        <v>3981605134.5999999</v>
      </c>
      <c r="U298" s="24">
        <v>7105699451.0599995</v>
      </c>
      <c r="V298" s="24">
        <v>3730531404.9200001</v>
      </c>
      <c r="W298" s="24">
        <v>754957366.58999991</v>
      </c>
    </row>
    <row r="299" spans="2:23" x14ac:dyDescent="0.25">
      <c r="B299" s="7" t="s">
        <v>24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45">
        <v>244641791.63</v>
      </c>
      <c r="L299" s="45">
        <v>1895319360.8599999</v>
      </c>
      <c r="M299" s="45">
        <v>11189141681.619999</v>
      </c>
      <c r="N299" s="37">
        <v>0</v>
      </c>
      <c r="O299" s="37">
        <v>0</v>
      </c>
      <c r="P299" s="37">
        <v>0</v>
      </c>
      <c r="Q299" s="37">
        <v>0</v>
      </c>
      <c r="R299" s="45">
        <v>10543498412.549999</v>
      </c>
      <c r="S299" s="29">
        <v>0</v>
      </c>
      <c r="T299" s="29">
        <v>0</v>
      </c>
      <c r="U299" s="24">
        <v>10498066291.48</v>
      </c>
      <c r="V299" s="27">
        <v>0</v>
      </c>
      <c r="W299" s="27"/>
    </row>
    <row r="300" spans="2:23" x14ac:dyDescent="0.25">
      <c r="B300" s="7" t="s">
        <v>25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45">
        <v>220383380</v>
      </c>
      <c r="M300" s="45">
        <v>4273866973.0399995</v>
      </c>
      <c r="N300" s="45">
        <v>3069788343.4199996</v>
      </c>
      <c r="O300" s="45">
        <v>1999999992</v>
      </c>
      <c r="P300" s="37">
        <v>0</v>
      </c>
      <c r="Q300" s="37">
        <v>0</v>
      </c>
      <c r="R300" s="37">
        <v>0</v>
      </c>
      <c r="S300" s="24">
        <v>0</v>
      </c>
      <c r="T300" s="24">
        <v>0</v>
      </c>
      <c r="U300" s="24">
        <v>0</v>
      </c>
      <c r="V300" s="27">
        <v>0</v>
      </c>
      <c r="W300" s="27"/>
    </row>
    <row r="301" spans="2:23" x14ac:dyDescent="0.25">
      <c r="B301" s="7" t="s">
        <v>27</v>
      </c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24"/>
      <c r="T301" s="24">
        <v>0</v>
      </c>
      <c r="U301" s="24">
        <v>5026815717.29</v>
      </c>
      <c r="V301" s="27">
        <v>0</v>
      </c>
      <c r="W301" s="27"/>
    </row>
    <row r="302" spans="2:23" x14ac:dyDescent="0.25">
      <c r="B302" s="7" t="s">
        <v>37</v>
      </c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24"/>
      <c r="T302" s="24">
        <v>0</v>
      </c>
      <c r="U302" s="24">
        <v>4096052227.2999997</v>
      </c>
      <c r="V302" s="27">
        <v>0</v>
      </c>
      <c r="W302" s="27"/>
    </row>
    <row r="303" spans="2:23" x14ac:dyDescent="0.25">
      <c r="B303" s="7" t="s">
        <v>55</v>
      </c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24"/>
      <c r="T303" s="24">
        <v>0</v>
      </c>
      <c r="U303" s="24">
        <v>5072700000</v>
      </c>
      <c r="V303" s="27">
        <v>0</v>
      </c>
      <c r="W303" s="27"/>
    </row>
    <row r="304" spans="2:23" x14ac:dyDescent="0.25">
      <c r="B304" s="7" t="s">
        <v>28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45">
        <v>330807024.91000003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27">
        <v>0</v>
      </c>
      <c r="T304" s="27">
        <v>0</v>
      </c>
      <c r="U304" s="27">
        <v>0</v>
      </c>
      <c r="V304" s="27">
        <v>0</v>
      </c>
      <c r="W304" s="27"/>
    </row>
    <row r="305" spans="2:25" x14ac:dyDescent="0.25">
      <c r="B305" s="7" t="s">
        <v>29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  <c r="O305" s="37">
        <v>0</v>
      </c>
      <c r="P305" s="45">
        <v>11228101031.439999</v>
      </c>
      <c r="Q305" s="45">
        <v>19656056330.010002</v>
      </c>
      <c r="R305" s="37">
        <v>0</v>
      </c>
      <c r="S305" s="24">
        <v>33818546712.779995</v>
      </c>
      <c r="T305" s="24">
        <v>13639947131.400002</v>
      </c>
      <c r="U305" s="24">
        <v>1042961660.5699999</v>
      </c>
      <c r="V305" s="24">
        <v>14383074600.379999</v>
      </c>
      <c r="W305" s="24">
        <v>18819622166.550003</v>
      </c>
    </row>
    <row r="306" spans="2:25" x14ac:dyDescent="0.25">
      <c r="B306" s="7" t="s">
        <v>48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  <c r="O306" s="37">
        <v>0</v>
      </c>
      <c r="P306" s="37">
        <v>0</v>
      </c>
      <c r="Q306" s="45">
        <v>1281278954.9400001</v>
      </c>
      <c r="R306" s="37">
        <v>0</v>
      </c>
      <c r="S306" s="27">
        <v>0</v>
      </c>
      <c r="T306" s="27">
        <v>0</v>
      </c>
      <c r="U306" s="27">
        <v>0</v>
      </c>
      <c r="V306" s="27">
        <v>0</v>
      </c>
      <c r="W306" s="27"/>
    </row>
    <row r="307" spans="2:25" x14ac:dyDescent="0.25">
      <c r="B307" s="7" t="s">
        <v>30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45">
        <v>2718664877.71</v>
      </c>
      <c r="K307" s="37">
        <v>0</v>
      </c>
      <c r="L307" s="45">
        <v>14565233803.730001</v>
      </c>
      <c r="M307" s="45">
        <v>24944690656.429996</v>
      </c>
      <c r="N307" s="45">
        <v>113351873288.69</v>
      </c>
      <c r="O307" s="45">
        <v>41636644822.939987</v>
      </c>
      <c r="P307" s="45">
        <v>30703500312.799995</v>
      </c>
      <c r="Q307" s="45">
        <v>66191547034.709991</v>
      </c>
      <c r="R307" s="45">
        <v>39830973224.379997</v>
      </c>
      <c r="S307" s="24">
        <v>83965126644.399994</v>
      </c>
      <c r="T307" s="24">
        <v>47259519486.210014</v>
      </c>
      <c r="U307" s="24">
        <v>24321251667.360004</v>
      </c>
      <c r="V307" s="24">
        <v>64826263339.699997</v>
      </c>
      <c r="W307" s="24">
        <v>55461516285.500008</v>
      </c>
    </row>
    <row r="308" spans="2:25" x14ac:dyDescent="0.25">
      <c r="B308" s="7" t="s">
        <v>56</v>
      </c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24"/>
      <c r="T308" s="24">
        <v>0</v>
      </c>
      <c r="U308" s="24">
        <v>229050530.81</v>
      </c>
      <c r="V308" s="27">
        <v>0</v>
      </c>
      <c r="W308" s="27"/>
    </row>
    <row r="309" spans="2:25" x14ac:dyDescent="0.25">
      <c r="B309" s="7" t="s">
        <v>31</v>
      </c>
      <c r="C309" s="37">
        <v>0</v>
      </c>
      <c r="D309" s="37">
        <v>0</v>
      </c>
      <c r="E309" s="45">
        <v>9880546487.6200008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45">
        <v>4030275343.3500004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27">
        <v>0</v>
      </c>
      <c r="T309" s="27">
        <v>0</v>
      </c>
      <c r="U309" s="27">
        <v>0</v>
      </c>
      <c r="V309" s="27">
        <v>0</v>
      </c>
      <c r="W309" s="27"/>
    </row>
    <row r="310" spans="2:25" x14ac:dyDescent="0.25">
      <c r="B310" s="7" t="s">
        <v>33</v>
      </c>
      <c r="C310" s="37">
        <v>0</v>
      </c>
      <c r="D310" s="37">
        <v>0</v>
      </c>
      <c r="E310" s="37">
        <v>0</v>
      </c>
      <c r="F310" s="37">
        <v>0</v>
      </c>
      <c r="G310" s="45">
        <v>568018132.5</v>
      </c>
      <c r="H310" s="37">
        <v>0</v>
      </c>
      <c r="I310" s="37">
        <v>0</v>
      </c>
      <c r="J310" s="37">
        <v>0</v>
      </c>
      <c r="K310" s="37">
        <v>0</v>
      </c>
      <c r="L310" s="45">
        <v>4357282094.79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28">
        <v>0</v>
      </c>
      <c r="T310" s="28">
        <v>0</v>
      </c>
      <c r="U310" s="28">
        <v>0</v>
      </c>
      <c r="V310" s="28">
        <v>0</v>
      </c>
      <c r="W310" s="28"/>
    </row>
    <row r="311" spans="2:25" x14ac:dyDescent="0.25">
      <c r="B311" s="6" t="s">
        <v>38</v>
      </c>
      <c r="C311" s="44">
        <v>50106198.049999997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  <c r="N311" s="44">
        <v>93157247784.820007</v>
      </c>
      <c r="O311" s="36">
        <v>0</v>
      </c>
      <c r="P311" s="36">
        <v>0</v>
      </c>
      <c r="Q311" s="36">
        <v>0</v>
      </c>
      <c r="R311" s="37">
        <v>0</v>
      </c>
      <c r="S311" s="24">
        <v>0</v>
      </c>
      <c r="T311" s="24">
        <v>0</v>
      </c>
      <c r="U311" s="24">
        <v>0</v>
      </c>
      <c r="V311" s="24">
        <v>0</v>
      </c>
      <c r="W311" s="24"/>
    </row>
    <row r="312" spans="2:25" x14ac:dyDescent="0.25">
      <c r="B312" s="7" t="s">
        <v>26</v>
      </c>
      <c r="C312" s="45">
        <v>15000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24">
        <v>0</v>
      </c>
      <c r="T312" s="24">
        <v>0</v>
      </c>
      <c r="U312" s="24">
        <v>0</v>
      </c>
      <c r="V312" s="24">
        <v>0</v>
      </c>
      <c r="W312" s="24"/>
    </row>
    <row r="313" spans="2:25" x14ac:dyDescent="0.25">
      <c r="B313" s="7" t="s">
        <v>32</v>
      </c>
      <c r="C313" s="45">
        <v>50091198.049999997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29">
        <v>0</v>
      </c>
      <c r="T313" s="29">
        <v>0</v>
      </c>
      <c r="U313" s="29">
        <v>0</v>
      </c>
      <c r="V313" s="29">
        <v>0</v>
      </c>
      <c r="W313" s="29"/>
    </row>
    <row r="314" spans="2:25" x14ac:dyDescent="0.25">
      <c r="B314" s="7" t="s">
        <v>33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45">
        <v>93157247784.820007</v>
      </c>
      <c r="O314" s="37">
        <v>0</v>
      </c>
      <c r="P314" s="37">
        <v>0</v>
      </c>
      <c r="Q314" s="37">
        <v>0</v>
      </c>
      <c r="R314" s="37">
        <v>0</v>
      </c>
      <c r="S314" s="24">
        <v>0</v>
      </c>
      <c r="T314" s="24">
        <v>0</v>
      </c>
      <c r="U314" s="24">
        <v>0</v>
      </c>
      <c r="V314" s="24">
        <v>0</v>
      </c>
      <c r="W314" s="24"/>
    </row>
    <row r="315" spans="2:25" s="1" customFormat="1" x14ac:dyDescent="0.25">
      <c r="B315" s="19" t="s">
        <v>49</v>
      </c>
      <c r="C315" s="50">
        <v>21030728700.639999</v>
      </c>
      <c r="D315" s="50">
        <v>27185351280.840004</v>
      </c>
      <c r="E315" s="50">
        <v>33256244105.340004</v>
      </c>
      <c r="F315" s="50">
        <v>37809497079.25</v>
      </c>
      <c r="G315" s="50">
        <v>36128995984.219994</v>
      </c>
      <c r="H315" s="50">
        <v>44135494591.199997</v>
      </c>
      <c r="I315" s="50">
        <v>52419571061.299995</v>
      </c>
      <c r="J315" s="50">
        <v>59444634322.550003</v>
      </c>
      <c r="K315" s="50">
        <v>60485053999.139999</v>
      </c>
      <c r="L315" s="50">
        <v>75321955186.569992</v>
      </c>
      <c r="M315" s="50">
        <v>108316453791.95</v>
      </c>
      <c r="N315" s="50">
        <v>280725642021.10004</v>
      </c>
      <c r="O315" s="50">
        <v>99189183930.369949</v>
      </c>
      <c r="P315" s="50">
        <v>86567077860.759995</v>
      </c>
      <c r="Q315" s="50">
        <v>125406678351.72</v>
      </c>
      <c r="R315" s="50">
        <v>141675254394.40997</v>
      </c>
      <c r="S315" s="30">
        <v>160740469604.10999</v>
      </c>
      <c r="T315" s="30">
        <v>109338488775.51001</v>
      </c>
      <c r="U315" s="30">
        <v>76915743148.730011</v>
      </c>
      <c r="V315" s="30">
        <v>104213547246.17999</v>
      </c>
      <c r="W315" s="30">
        <v>98297778240.040009</v>
      </c>
      <c r="X315"/>
      <c r="Y315"/>
    </row>
    <row r="316" spans="2:25" x14ac:dyDescent="0.25">
      <c r="C316" s="40"/>
      <c r="D316" s="40"/>
      <c r="E316" s="40"/>
      <c r="F316" s="40"/>
      <c r="G316" s="40"/>
      <c r="H316" s="40"/>
      <c r="I316" s="40"/>
      <c r="J316" s="40"/>
      <c r="K316" s="40"/>
      <c r="L316" s="18"/>
      <c r="M316" s="18"/>
      <c r="N316" s="18"/>
      <c r="O316" s="18"/>
      <c r="P316" s="18"/>
      <c r="Q316" s="42"/>
      <c r="R316" s="42"/>
      <c r="W316" s="9"/>
    </row>
    <row r="317" spans="2:25" s="2" customFormat="1" x14ac:dyDescent="0.25">
      <c r="B317" s="13" t="s">
        <v>50</v>
      </c>
      <c r="C317" s="50">
        <v>142062220568.28</v>
      </c>
      <c r="D317" s="50">
        <v>189563079952.95023</v>
      </c>
      <c r="E317" s="50">
        <v>220618316386.8201</v>
      </c>
      <c r="F317" s="50">
        <v>270618972413.24005</v>
      </c>
      <c r="G317" s="50">
        <v>340324776129.27008</v>
      </c>
      <c r="H317" s="50">
        <v>322785572617.88995</v>
      </c>
      <c r="I317" s="50">
        <v>364942369610.54016</v>
      </c>
      <c r="J317" s="50">
        <v>398343353996.09991</v>
      </c>
      <c r="K317" s="50">
        <v>507717065899.2298</v>
      </c>
      <c r="L317" s="50">
        <v>513192941879.10754</v>
      </c>
      <c r="M317" s="50">
        <v>600227568835.5614</v>
      </c>
      <c r="N317" s="50">
        <v>798490828233.31104</v>
      </c>
      <c r="O317" s="50">
        <v>661184930994.74109</v>
      </c>
      <c r="P317" s="50">
        <v>710515715240.15002</v>
      </c>
      <c r="Q317" s="50">
        <f>Q275+Q315</f>
        <v>810742240393.88</v>
      </c>
      <c r="R317" s="50">
        <v>885942363163.54004</v>
      </c>
      <c r="S317" s="30">
        <v>1133802586583.98</v>
      </c>
      <c r="T317" s="30">
        <v>1094745988915.8097</v>
      </c>
      <c r="U317" s="30">
        <v>1250652452837.6008</v>
      </c>
      <c r="V317" s="30">
        <v>1383450751364.9292</v>
      </c>
      <c r="W317" s="30">
        <v>1544787972921.4202</v>
      </c>
      <c r="X317"/>
      <c r="Y317"/>
    </row>
    <row r="318" spans="2:25" x14ac:dyDescent="0.25">
      <c r="B318" s="51" t="s">
        <v>51</v>
      </c>
      <c r="C318" s="51"/>
      <c r="D318" s="51"/>
      <c r="E318" s="51"/>
      <c r="F318" s="51"/>
      <c r="G318" s="51"/>
      <c r="H318" s="51"/>
      <c r="I318" s="51"/>
      <c r="J318" s="51"/>
      <c r="K318" s="51"/>
    </row>
    <row r="319" spans="2:25" x14ac:dyDescent="0.25">
      <c r="B319" s="32" t="s">
        <v>52</v>
      </c>
      <c r="C319" s="14"/>
      <c r="D319" s="14"/>
      <c r="E319" s="14"/>
      <c r="F319" s="15"/>
      <c r="G319" s="15"/>
      <c r="H319" s="15"/>
      <c r="I319" s="15"/>
      <c r="J319" s="15"/>
      <c r="K319" s="15"/>
      <c r="W319" s="31"/>
    </row>
    <row r="320" spans="2:25" x14ac:dyDescent="0.25">
      <c r="B320" s="16" t="s">
        <v>53</v>
      </c>
      <c r="C320" s="15"/>
      <c r="D320" s="15"/>
      <c r="E320" s="15"/>
      <c r="F320" s="15"/>
      <c r="G320" s="15"/>
      <c r="H320" s="15"/>
      <c r="I320" s="15"/>
      <c r="J320" s="15"/>
      <c r="K320" s="15"/>
      <c r="L320" s="4"/>
    </row>
    <row r="321" spans="2:23" x14ac:dyDescent="0.25">
      <c r="B321" s="51" t="s">
        <v>54</v>
      </c>
      <c r="C321" s="51"/>
      <c r="D321" s="51"/>
      <c r="E321" s="51"/>
      <c r="F321" s="15"/>
      <c r="G321" s="15"/>
      <c r="H321" s="15"/>
      <c r="I321" s="15"/>
      <c r="J321" s="15"/>
      <c r="K321" s="15"/>
      <c r="L321" s="4"/>
      <c r="W321" s="31"/>
    </row>
    <row r="322" spans="2:23" x14ac:dyDescent="0.25">
      <c r="B322" s="32"/>
      <c r="C322" s="17"/>
      <c r="D322" s="17"/>
      <c r="E322" s="17"/>
      <c r="F322" s="17"/>
      <c r="G322" s="17"/>
      <c r="H322" s="17"/>
      <c r="I322" s="17"/>
      <c r="J322" s="17"/>
      <c r="K322" s="17"/>
      <c r="L322" s="4"/>
    </row>
    <row r="323" spans="2:23" x14ac:dyDescent="0.25">
      <c r="B323" s="10"/>
      <c r="C323" s="11"/>
      <c r="D323" s="10"/>
      <c r="E323" s="10"/>
    </row>
    <row r="324" spans="2:23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0"/>
      <c r="Q324" s="20"/>
    </row>
    <row r="325" spans="2:23" x14ac:dyDescent="0.25"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3"/>
      <c r="P325" s="22"/>
      <c r="Q325" s="22"/>
    </row>
  </sheetData>
  <mergeCells count="7">
    <mergeCell ref="B318:K318"/>
    <mergeCell ref="B321:E321"/>
    <mergeCell ref="B2:S2"/>
    <mergeCell ref="B3:S3"/>
    <mergeCell ref="B4:S4"/>
    <mergeCell ref="B5:S5"/>
    <mergeCell ref="B6:S6"/>
  </mergeCells>
  <pageMargins left="0.7" right="0.7" top="0.75" bottom="0.75" header="0.3" footer="0.3"/>
  <pageSetup orientation="portrait" r:id="rId1"/>
  <ignoredErrors>
    <ignoredError sqref="C9:L9" numberStoredAsText="1"/>
    <ignoredError sqref="C10 C156 Q36 C36:P36 R36:W3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FCE97-01E4-4B9E-801E-B3668FC5A03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9100588-ee89-45b2-81d6-a67d223ce91b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f7c7372e-77c9-4c4a-9e9a-3e04be05905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77C997-2D9C-4104-85FB-1A1629F48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B5987-B59B-4761-BBAF-9BBF1A970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Fuente Financ y Org Financ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Ariel Perez Lara</dc:creator>
  <cp:keywords/>
  <dc:description/>
  <cp:lastModifiedBy>Yan Li Suarez</cp:lastModifiedBy>
  <cp:revision/>
  <dcterms:created xsi:type="dcterms:W3CDTF">2014-01-24T14:08:57Z</dcterms:created>
  <dcterms:modified xsi:type="dcterms:W3CDTF">2025-04-03T19:17:43Z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