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14.158\Div. Financiera\Secc. Activo Fijo y Contab\Estados Financieros\2026\2026_06\Balance General\"/>
    </mc:Choice>
  </mc:AlternateContent>
  <xr:revisionPtr revIDLastSave="0" documentId="13_ncr:1_{B6295B7F-9AE7-4C5B-B80E-6C93638DDD0C}" xr6:coauthVersionLast="47" xr6:coauthVersionMax="47" xr10:uidLastSave="{00000000-0000-0000-0000-000000000000}"/>
  <bookViews>
    <workbookView xWindow="-120" yWindow="-120" windowWidth="29040" windowHeight="15720" tabRatio="905" xr2:uid="{00000000-000D-0000-FFFF-FFFF00000000}"/>
  </bookViews>
  <sheets>
    <sheet name="Balance General -Junio 2026" sheetId="7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70" l="1"/>
  <c r="C49" i="70" l="1"/>
  <c r="C53" i="70" s="1"/>
  <c r="C58" i="70"/>
  <c r="C67" i="70" l="1"/>
  <c r="C60" i="70" l="1"/>
  <c r="C62" i="70" s="1"/>
  <c r="C74" i="70" l="1"/>
  <c r="C76" i="70" s="1"/>
  <c r="C72" i="70"/>
</calcChain>
</file>

<file path=xl/sharedStrings.xml><?xml version="1.0" encoding="utf-8"?>
<sst xmlns="http://schemas.openxmlformats.org/spreadsheetml/2006/main" count="59" uniqueCount="58">
  <si>
    <t xml:space="preserve">ACTIVOS </t>
  </si>
  <si>
    <t xml:space="preserve">ACTIVOS CORRIENTES </t>
  </si>
  <si>
    <t>FONDO ANTICIPO FINANCIERO</t>
  </si>
  <si>
    <t>EXISTENCIA EN BIENES DE CAMBIO Y CONSUMOS</t>
  </si>
  <si>
    <t xml:space="preserve">TOTAL ACTIVOS CORRIENTES </t>
  </si>
  <si>
    <t xml:space="preserve">ACTIVOS NO CORRIENTES </t>
  </si>
  <si>
    <t>EDIFICACIONES</t>
  </si>
  <si>
    <t>SUB TOTAL DE BIENES EN USO</t>
  </si>
  <si>
    <t>TOTAL DE BIENES EN USO</t>
  </si>
  <si>
    <t>BIENES INTANGIBLES</t>
  </si>
  <si>
    <t>TOTAL DE BIENES INTANGIBLES</t>
  </si>
  <si>
    <t xml:space="preserve">TOTAL ACTIVOS NO CORRIENTES </t>
  </si>
  <si>
    <t xml:space="preserve">PASIVOS Y PATRIMONIO </t>
  </si>
  <si>
    <t>PASIVOS CORRIENTES</t>
  </si>
  <si>
    <t>TOTAL PASIVO CORRIENTES</t>
  </si>
  <si>
    <t>PATRIMONIO</t>
  </si>
  <si>
    <t>TOTAL PASIVOS Y PATRIMONIO</t>
  </si>
  <si>
    <t>CAJA CHICA</t>
  </si>
  <si>
    <t>BIENES EN USO</t>
  </si>
  <si>
    <r>
      <rPr>
        <b/>
        <sz val="12"/>
        <color indexed="8"/>
        <rFont val="Calibri"/>
        <family val="2"/>
      </rPr>
      <t>MENOS:</t>
    </r>
    <r>
      <rPr>
        <sz val="12"/>
        <color indexed="8"/>
        <rFont val="Calibri"/>
        <family val="2"/>
      </rPr>
      <t xml:space="preserve">  DEPRECIACIÓN</t>
    </r>
  </si>
  <si>
    <t>PAQUETES  Y PROGRAMAS DE COMPUTACIÓN</t>
  </si>
  <si>
    <t>MENOS:  DEPRECIACIÓN DE BIENES INTANGIBLES</t>
  </si>
  <si>
    <t>TOTAL DE ACTIVOS CORRIENTES Y NO CORRIENTES</t>
  </si>
  <si>
    <t>EQUIPO MEDICO Y DE LABORATORIO</t>
  </si>
  <si>
    <t>ELECTRODOMESTICOS</t>
  </si>
  <si>
    <t>MUEBLES DE OFICINA Y ESTANTERIA</t>
  </si>
  <si>
    <t>OTROS MOBILIARIOS Y EQUIPOS NO IDENTIFICADOS PRECEDENTEMENTE</t>
  </si>
  <si>
    <t>MUEBLES DE ALOJAMIENTOS</t>
  </si>
  <si>
    <t>EQUIPOS DE COMPUTO</t>
  </si>
  <si>
    <t>CAMARAS FOTOGRAFICAS Y VIDEOS</t>
  </si>
  <si>
    <t>EQUIPOS RECREATIVOS</t>
  </si>
  <si>
    <t>CARROCERIAS Y REMOLQUES</t>
  </si>
  <si>
    <t>EQUIPO DE ELEVACION</t>
  </si>
  <si>
    <t>OTROS EQUIPOS DE TRANSPORTE</t>
  </si>
  <si>
    <t>SISTEMA DE AIRE ACONDICIONADO, CALEFACCION Y REFRIGERACION INDUSTRIAL</t>
  </si>
  <si>
    <t>EQUIPOS DE COMUNICACIÓN, TELECOMUNICACIONES Y SEÑALAMIENTO</t>
  </si>
  <si>
    <t>EQUIPO DE GENERACION ELECTRICA, APARATOS Y ACCESORIOS ELECTRICOS</t>
  </si>
  <si>
    <t>HERRAMIENTAS Y MAQUINAS-HERRAMIENTAS</t>
  </si>
  <si>
    <t>EQUIPOS DE SEGURIDAD</t>
  </si>
  <si>
    <t>PROGRAMAS DE INFORMATICA Y BASE DE DATOS</t>
  </si>
  <si>
    <t xml:space="preserve">BALANCE GENERAL </t>
  </si>
  <si>
    <t>MAQUINARIA Y EQUIPO INDUSTRIAL</t>
  </si>
  <si>
    <t>PASIVOS NO CORRIENTES</t>
  </si>
  <si>
    <t>TOTAL PASIVO NO CORRIENTES</t>
  </si>
  <si>
    <t>PRESTAMOS POR PAGAR A LARGO PLAZO</t>
  </si>
  <si>
    <t>CUENTAS POR PARGAR A LARGO PLAZO</t>
  </si>
  <si>
    <t>AUTOMOVILES Y CAMIONES</t>
  </si>
  <si>
    <t>ANTIGÜEDADES, BIENES ARTÍSTICOS Y OTROS OBJETOS DE VALOR</t>
  </si>
  <si>
    <t>(VALORES EN RD$)</t>
  </si>
  <si>
    <t xml:space="preserve">OTROS EQUIPOS </t>
  </si>
  <si>
    <t xml:space="preserve">EQUIPO METEOROLÓGICO Y SISMOLÓGICO </t>
  </si>
  <si>
    <t>EQUIPOS DE DEFENSA</t>
  </si>
  <si>
    <t>EQUIPOS Y APARATOS AUDIOVISUALES</t>
  </si>
  <si>
    <t>INSTRUMENTAL MÉDICO Y DE LABORATORIO</t>
  </si>
  <si>
    <t>Encargada División Financiera</t>
  </si>
  <si>
    <t>ALBA D. REYES REYES</t>
  </si>
  <si>
    <t xml:space="preserve"> </t>
  </si>
  <si>
    <t>AL 30 junio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</si>
</sst>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&quot;$&quot;* #,##0.00_-;\-&quot;$&quot;* #,##0.00_-;_-&quot;$&quot;* &quot;-&quot;??_-;_-@_-"/>
  </numFmts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9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4"/>
      <name val="Calibri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Artifex CF"/>
      <family val="3"/>
    </font>
    <font>
      <b/>
      <sz val="14"/>
      <color theme="1"/>
      <name val="Artifex CF"/>
      <family val="3"/>
    </font>
    <font>
      <b/>
      <sz val="10"/>
      <color theme="1"/>
      <name val="Artifex CF"/>
      <family val="3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43" fontId="1" fillId="0" borderId="2" xfId="0" applyNumberFormat="1" applyFont="1" applyBorder="1" applyAlignment="1">
      <alignment horizontal="right"/>
    </xf>
    <xf numFmtId="43" fontId="0" fillId="0" borderId="0" xfId="0" applyNumberFormat="1"/>
    <xf numFmtId="4" fontId="0" fillId="0" borderId="0" xfId="0" applyNumberFormat="1"/>
    <xf numFmtId="0" fontId="14" fillId="0" borderId="0" xfId="0" applyFont="1"/>
    <xf numFmtId="49" fontId="14" fillId="0" borderId="0" xfId="0" applyNumberFormat="1" applyFont="1" applyAlignment="1">
      <alignment horizontal="left"/>
    </xf>
    <xf numFmtId="0" fontId="16" fillId="0" borderId="0" xfId="0" applyFont="1"/>
    <xf numFmtId="43" fontId="1" fillId="0" borderId="0" xfId="0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43" fontId="4" fillId="0" borderId="0" xfId="0" applyNumberFormat="1" applyFont="1" applyAlignment="1">
      <alignment horizontal="right"/>
    </xf>
    <xf numFmtId="43" fontId="15" fillId="0" borderId="0" xfId="0" applyNumberFormat="1" applyFont="1" applyAlignment="1">
      <alignment horizontal="right"/>
    </xf>
    <xf numFmtId="43" fontId="5" fillId="0" borderId="1" xfId="0" applyNumberFormat="1" applyFont="1" applyBorder="1" applyAlignment="1">
      <alignment horizontal="right"/>
    </xf>
    <xf numFmtId="43" fontId="5" fillId="0" borderId="0" xfId="0" applyNumberFormat="1" applyFont="1" applyAlignment="1">
      <alignment horizontal="right"/>
    </xf>
    <xf numFmtId="39" fontId="14" fillId="0" borderId="1" xfId="0" applyNumberFormat="1" applyFont="1" applyBorder="1" applyAlignment="1">
      <alignment horizontal="right"/>
    </xf>
    <xf numFmtId="39" fontId="5" fillId="0" borderId="0" xfId="0" applyNumberFormat="1" applyFont="1" applyAlignment="1">
      <alignment horizontal="right"/>
    </xf>
    <xf numFmtId="39" fontId="14" fillId="0" borderId="0" xfId="0" applyNumberFormat="1" applyFont="1" applyAlignment="1">
      <alignment horizontal="right"/>
    </xf>
    <xf numFmtId="39" fontId="10" fillId="0" borderId="0" xfId="0" applyNumberFormat="1" applyFont="1" applyAlignment="1">
      <alignment horizontal="right"/>
    </xf>
    <xf numFmtId="39" fontId="0" fillId="0" borderId="0" xfId="0" applyNumberFormat="1"/>
    <xf numFmtId="43" fontId="10" fillId="0" borderId="3" xfId="0" applyNumberFormat="1" applyFont="1" applyBorder="1" applyAlignment="1">
      <alignment horizontal="right"/>
    </xf>
    <xf numFmtId="0" fontId="14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3" fillId="0" borderId="0" xfId="0" applyNumberFormat="1" applyFont="1" applyAlignment="1">
      <alignment horizontal="right"/>
    </xf>
    <xf numFmtId="43" fontId="14" fillId="0" borderId="0" xfId="0" applyNumberFormat="1" applyFont="1" applyAlignment="1">
      <alignment horizontal="right"/>
    </xf>
    <xf numFmtId="43" fontId="14" fillId="0" borderId="0" xfId="1" applyFont="1" applyFill="1" applyAlignment="1">
      <alignment horizontal="right"/>
    </xf>
    <xf numFmtId="43" fontId="3" fillId="0" borderId="1" xfId="0" applyNumberFormat="1" applyFont="1" applyBorder="1" applyAlignment="1">
      <alignment horizontal="right"/>
    </xf>
    <xf numFmtId="39" fontId="3" fillId="0" borderId="0" xfId="0" applyNumberFormat="1" applyFont="1" applyAlignment="1">
      <alignment horizontal="right"/>
    </xf>
    <xf numFmtId="43" fontId="0" fillId="0" borderId="0" xfId="1" applyFont="1"/>
    <xf numFmtId="43" fontId="21" fillId="2" borderId="4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">
    <cellStyle name="Millares" xfId="1" builtinId="3"/>
    <cellStyle name="Moneda 2" xfId="3" xr:uid="{6A2C580A-BB7B-45CF-B759-A01B73CDAE9C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2117909</xdr:colOff>
      <xdr:row>80</xdr:row>
      <xdr:rowOff>179294</xdr:rowOff>
    </xdr:from>
    <xdr:to>
      <xdr:col>0</xdr:col>
      <xdr:colOff>5051609</xdr:colOff>
      <xdr:row>80</xdr:row>
      <xdr:rowOff>179294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117909" y="17167412"/>
          <a:ext cx="29337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2634500</xdr:colOff>
      <xdr:row>0</xdr:row>
      <xdr:rowOff>0</xdr:rowOff>
    </xdr:from>
    <xdr:to>
      <xdr:col>0</xdr:col>
      <xdr:colOff>4491875</xdr:colOff>
      <xdr:row>8</xdr:row>
      <xdr:rowOff>95250</xdr:rowOff>
    </xdr:to>
    <xdr:pic>
      <xdr:nvPicPr>
        <xdr:cNvPr id="5" name="Imagen 4" descr="https://www.digepres.gob.do/wp-content/uploads/2020/09/Base-nuevo-logo-digepres-version-movil-2-08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500" y="0"/>
          <a:ext cx="1857375" cy="19330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"/>
  <sheetViews>
    <sheetView tabSelected="1" topLeftCell="A50" zoomScale="85" zoomScaleNormal="85" workbookViewId="0">
      <selection activeCell="C69" sqref="C69"/>
    </sheetView>
  </sheetViews>
  <sheetFormatPr baseColWidth="10" defaultRowHeight="15"/>
  <cols>
    <col min="1" max="1" width="79.7109375" bestFit="1" customWidth="1"/>
    <col min="2" max="2" width="4.28515625" customWidth="1"/>
    <col min="3" max="3" width="21" bestFit="1" customWidth="1"/>
    <col min="4" max="4" width="19.140625" customWidth="1"/>
    <col min="5" max="5" width="11.42578125" customWidth="1"/>
    <col min="10" max="10" width="14.42578125" style="30" bestFit="1" customWidth="1"/>
    <col min="11" max="11" width="13.42578125" style="30" bestFit="1" customWidth="1"/>
    <col min="12" max="12" width="14" customWidth="1"/>
    <col min="13" max="13" width="18.5703125" bestFit="1" customWidth="1"/>
  </cols>
  <sheetData>
    <row r="1" spans="1:3">
      <c r="A1" s="52"/>
      <c r="B1" s="52"/>
      <c r="C1" s="52"/>
    </row>
    <row r="2" spans="1:3" ht="18.75" customHeight="1">
      <c r="A2" s="52"/>
      <c r="B2" s="52"/>
      <c r="C2" s="52"/>
    </row>
    <row r="3" spans="1:3" ht="18.75" customHeight="1">
      <c r="A3" s="52"/>
      <c r="B3" s="52"/>
      <c r="C3" s="52"/>
    </row>
    <row r="4" spans="1:3" ht="18.75" customHeight="1">
      <c r="A4" s="52"/>
      <c r="B4" s="52"/>
      <c r="C4" s="52"/>
    </row>
    <row r="5" spans="1:3" ht="18.75" customHeight="1">
      <c r="A5" s="52"/>
      <c r="B5" s="52"/>
      <c r="C5" s="52"/>
    </row>
    <row r="6" spans="1:3" ht="18.75" customHeight="1">
      <c r="A6" s="52"/>
      <c r="B6" s="52"/>
      <c r="C6" s="52"/>
    </row>
    <row r="7" spans="1:3" ht="18.75" customHeight="1">
      <c r="A7" s="52"/>
      <c r="B7" s="52"/>
      <c r="C7" s="52"/>
    </row>
    <row r="8" spans="1:3" ht="18.75" customHeight="1">
      <c r="A8" s="52"/>
      <c r="B8" s="52"/>
      <c r="C8" s="52"/>
    </row>
    <row r="9" spans="1:3" ht="10.5" customHeight="1">
      <c r="A9" s="52"/>
      <c r="B9" s="52"/>
      <c r="C9" s="52"/>
    </row>
    <row r="10" spans="1:3" ht="19.5">
      <c r="A10" s="49" t="s">
        <v>40</v>
      </c>
      <c r="B10" s="49"/>
      <c r="C10" s="49"/>
    </row>
    <row r="11" spans="1:3" ht="16.5">
      <c r="A11" s="50" t="s">
        <v>57</v>
      </c>
      <c r="B11" s="50"/>
      <c r="C11" s="50"/>
    </row>
    <row r="12" spans="1:3">
      <c r="A12" s="51" t="s">
        <v>48</v>
      </c>
      <c r="B12" s="51"/>
      <c r="C12" s="51"/>
    </row>
    <row r="13" spans="1:3" ht="18.75">
      <c r="A13" s="2" t="s">
        <v>0</v>
      </c>
      <c r="B13" s="2"/>
    </row>
    <row r="14" spans="1:3" ht="18.75">
      <c r="A14" s="2" t="s">
        <v>1</v>
      </c>
      <c r="B14" s="38"/>
    </row>
    <row r="15" spans="1:3" ht="15.75">
      <c r="A15" s="17" t="s">
        <v>17</v>
      </c>
      <c r="B15" s="32"/>
      <c r="C15" s="41">
        <v>9844.92</v>
      </c>
    </row>
    <row r="16" spans="1:3" ht="15.75">
      <c r="A16" s="17" t="s">
        <v>2</v>
      </c>
      <c r="B16" s="32"/>
      <c r="C16" s="41">
        <v>1628241.91</v>
      </c>
    </row>
    <row r="17" spans="1:13" ht="15.75">
      <c r="A17" s="17" t="s">
        <v>3</v>
      </c>
      <c r="B17" s="32"/>
      <c r="C17" s="41">
        <v>1167757.74</v>
      </c>
    </row>
    <row r="18" spans="1:13" ht="19.5" thickBot="1">
      <c r="A18" s="2" t="s">
        <v>4</v>
      </c>
      <c r="B18" s="32"/>
      <c r="C18" s="14">
        <f>C15+C16+C17</f>
        <v>2805844.57</v>
      </c>
      <c r="L18" s="30"/>
    </row>
    <row r="19" spans="1:13" ht="19.5" thickTop="1">
      <c r="A19" s="1"/>
      <c r="B19" s="32"/>
      <c r="C19" s="20"/>
      <c r="L19" s="30"/>
    </row>
    <row r="20" spans="1:13" ht="18.75">
      <c r="A20" s="2" t="s">
        <v>0</v>
      </c>
      <c r="B20" s="32"/>
      <c r="C20" s="21"/>
      <c r="L20" s="30"/>
    </row>
    <row r="21" spans="1:13" ht="18.75">
      <c r="A21" s="2" t="s">
        <v>5</v>
      </c>
      <c r="B21" s="32"/>
      <c r="C21" s="21"/>
      <c r="L21" s="30"/>
    </row>
    <row r="22" spans="1:13" ht="15.75">
      <c r="A22" s="4" t="s">
        <v>18</v>
      </c>
      <c r="B22" s="38"/>
      <c r="C22" s="22"/>
      <c r="L22" s="30"/>
    </row>
    <row r="23" spans="1:13" ht="15.75">
      <c r="A23" s="5" t="s">
        <v>25</v>
      </c>
      <c r="B23" s="32"/>
      <c r="C23" s="43">
        <v>32328156.780000001</v>
      </c>
      <c r="L23" s="30"/>
    </row>
    <row r="24" spans="1:13" ht="15.75">
      <c r="A24" s="5" t="s">
        <v>27</v>
      </c>
      <c r="B24" s="32"/>
      <c r="C24" s="43">
        <v>234461.05</v>
      </c>
      <c r="L24" s="30"/>
    </row>
    <row r="25" spans="1:13" ht="15.75">
      <c r="A25" s="3" t="s">
        <v>28</v>
      </c>
      <c r="B25" s="32"/>
      <c r="C25" s="43">
        <v>71532944.560000002</v>
      </c>
      <c r="L25" s="30"/>
    </row>
    <row r="26" spans="1:13" ht="15.75">
      <c r="A26" s="3" t="s">
        <v>24</v>
      </c>
      <c r="B26" s="32"/>
      <c r="C26" s="43">
        <v>2574431.98</v>
      </c>
      <c r="L26" s="30"/>
    </row>
    <row r="27" spans="1:13" ht="15.75">
      <c r="A27" s="3" t="s">
        <v>26</v>
      </c>
      <c r="B27" s="32"/>
      <c r="C27" s="43">
        <v>1922677.37</v>
      </c>
      <c r="L27" s="30"/>
      <c r="M27" s="46"/>
    </row>
    <row r="28" spans="1:13" ht="15.75">
      <c r="A28" s="3" t="s">
        <v>52</v>
      </c>
      <c r="B28" s="32"/>
      <c r="C28" s="43">
        <v>703809.07</v>
      </c>
      <c r="L28" s="30"/>
      <c r="M28" s="46"/>
    </row>
    <row r="29" spans="1:13" ht="15.75">
      <c r="A29" s="6" t="s">
        <v>29</v>
      </c>
      <c r="B29" s="32"/>
      <c r="C29" s="43">
        <v>1094350.3799999999</v>
      </c>
      <c r="L29" s="30"/>
      <c r="M29" s="46"/>
    </row>
    <row r="30" spans="1:13" ht="15.75">
      <c r="A30" s="6" t="s">
        <v>30</v>
      </c>
      <c r="B30" s="32"/>
      <c r="C30" s="43">
        <v>239022.21</v>
      </c>
      <c r="L30" s="30"/>
    </row>
    <row r="31" spans="1:13" ht="15.75">
      <c r="A31" s="6" t="s">
        <v>23</v>
      </c>
      <c r="B31" s="32"/>
      <c r="C31" s="43">
        <v>451975.4</v>
      </c>
      <c r="L31" s="30"/>
    </row>
    <row r="32" spans="1:13" ht="15.75">
      <c r="A32" s="6" t="s">
        <v>53</v>
      </c>
      <c r="B32" s="32"/>
      <c r="C32" s="43">
        <v>3540</v>
      </c>
      <c r="L32" s="30"/>
    </row>
    <row r="33" spans="1:12" ht="15.75">
      <c r="A33" s="6" t="s">
        <v>50</v>
      </c>
      <c r="B33" s="32"/>
      <c r="C33" s="43">
        <v>2360</v>
      </c>
      <c r="L33" s="30"/>
    </row>
    <row r="34" spans="1:12" ht="15.75">
      <c r="A34" s="6" t="s">
        <v>46</v>
      </c>
      <c r="B34" s="32"/>
      <c r="C34" s="43">
        <v>58517779.509999998</v>
      </c>
      <c r="L34" s="30"/>
    </row>
    <row r="35" spans="1:12" ht="15.75">
      <c r="A35" s="6" t="s">
        <v>31</v>
      </c>
      <c r="B35" s="32"/>
      <c r="C35" s="43">
        <v>58917.91</v>
      </c>
      <c r="L35" s="30"/>
    </row>
    <row r="36" spans="1:12" ht="15.75">
      <c r="A36" s="6" t="s">
        <v>32</v>
      </c>
      <c r="B36" s="32"/>
      <c r="C36" s="43">
        <v>32365.1</v>
      </c>
      <c r="L36" s="30"/>
    </row>
    <row r="37" spans="1:12" ht="15.75">
      <c r="A37" s="19" t="s">
        <v>33</v>
      </c>
      <c r="B37" s="32"/>
      <c r="C37" s="43">
        <v>333484.15000000002</v>
      </c>
      <c r="L37" s="30"/>
    </row>
    <row r="38" spans="1:12" ht="15.75">
      <c r="A38" s="6" t="s">
        <v>41</v>
      </c>
      <c r="B38" s="32"/>
      <c r="C38" s="43">
        <v>2567791.54</v>
      </c>
      <c r="L38" s="30"/>
    </row>
    <row r="39" spans="1:12" ht="15.75">
      <c r="A39" s="6" t="s">
        <v>34</v>
      </c>
      <c r="B39" s="32"/>
      <c r="C39" s="43">
        <v>10711436.789999999</v>
      </c>
      <c r="L39" s="30"/>
    </row>
    <row r="40" spans="1:12" ht="15.75">
      <c r="A40" s="6" t="s">
        <v>35</v>
      </c>
      <c r="B40" s="32"/>
      <c r="C40" s="43">
        <v>4714634.66</v>
      </c>
    </row>
    <row r="41" spans="1:12" ht="15.75">
      <c r="A41" s="6" t="s">
        <v>36</v>
      </c>
      <c r="B41" s="32"/>
      <c r="C41" s="43">
        <v>8756838.9299999997</v>
      </c>
    </row>
    <row r="42" spans="1:12" ht="15.75">
      <c r="A42" s="6" t="s">
        <v>37</v>
      </c>
      <c r="B42" s="32"/>
      <c r="C42" s="43">
        <v>656560.71</v>
      </c>
    </row>
    <row r="43" spans="1:12" ht="15.75">
      <c r="A43" s="6" t="s">
        <v>49</v>
      </c>
      <c r="B43" s="32"/>
      <c r="C43" s="43">
        <v>89850</v>
      </c>
    </row>
    <row r="44" spans="1:12" ht="15.75">
      <c r="A44" s="6" t="s">
        <v>51</v>
      </c>
      <c r="B44" s="32"/>
      <c r="C44" s="43">
        <v>102660</v>
      </c>
    </row>
    <row r="45" spans="1:12" ht="15.75">
      <c r="A45" s="6" t="s">
        <v>38</v>
      </c>
      <c r="B45" s="32"/>
      <c r="C45" s="43">
        <v>853895.08</v>
      </c>
    </row>
    <row r="46" spans="1:12" ht="15.75">
      <c r="A46" s="6" t="s">
        <v>39</v>
      </c>
      <c r="B46" s="32"/>
      <c r="C46" s="43">
        <v>933803.15</v>
      </c>
    </row>
    <row r="47" spans="1:12" ht="15.75">
      <c r="A47" s="6" t="s">
        <v>6</v>
      </c>
      <c r="B47" s="32"/>
      <c r="C47" s="28"/>
      <c r="D47" s="15"/>
    </row>
    <row r="48" spans="1:12" ht="15.75">
      <c r="A48" s="6" t="s">
        <v>19</v>
      </c>
      <c r="B48" s="32"/>
      <c r="C48" s="42">
        <v>156653928.28999999</v>
      </c>
      <c r="D48" s="15"/>
    </row>
    <row r="49" spans="1:10" ht="18.75">
      <c r="A49" s="7" t="s">
        <v>7</v>
      </c>
      <c r="B49" s="32"/>
      <c r="C49" s="23">
        <f>SUM(C23:C46)-C48</f>
        <v>42763818.040000021</v>
      </c>
    </row>
    <row r="50" spans="1:10" ht="18.75">
      <c r="A50" s="8"/>
      <c r="B50" s="32"/>
      <c r="C50" s="21"/>
    </row>
    <row r="51" spans="1:10" ht="15.75">
      <c r="A51" s="6" t="s">
        <v>47</v>
      </c>
      <c r="B51" s="32"/>
      <c r="C51" s="44">
        <v>1845900</v>
      </c>
    </row>
    <row r="52" spans="1:10" ht="15.75">
      <c r="A52" s="9"/>
      <c r="B52" s="32"/>
      <c r="C52" s="22"/>
      <c r="D52" s="16"/>
    </row>
    <row r="53" spans="1:10" ht="15.75">
      <c r="A53" s="10" t="s">
        <v>8</v>
      </c>
      <c r="B53" s="32"/>
      <c r="C53" s="25">
        <f>C49+C51</f>
        <v>44609718.040000021</v>
      </c>
      <c r="D53" s="15"/>
    </row>
    <row r="54" spans="1:10" ht="15.75">
      <c r="A54" s="10"/>
      <c r="B54" s="32"/>
      <c r="C54" s="25"/>
    </row>
    <row r="55" spans="1:10" ht="15.75">
      <c r="A55" s="10" t="s">
        <v>9</v>
      </c>
      <c r="B55" s="38"/>
      <c r="C55" s="22"/>
    </row>
    <row r="56" spans="1:10" ht="15.75">
      <c r="A56" s="6" t="s">
        <v>20</v>
      </c>
      <c r="B56" s="32"/>
      <c r="C56" s="45">
        <v>2681872.17</v>
      </c>
    </row>
    <row r="57" spans="1:10" ht="15.75">
      <c r="A57" s="6" t="s">
        <v>21</v>
      </c>
      <c r="B57" s="32"/>
      <c r="C57" s="26">
        <v>230970.26</v>
      </c>
    </row>
    <row r="58" spans="1:10" ht="15.75">
      <c r="A58" s="10" t="s">
        <v>10</v>
      </c>
      <c r="B58" s="32"/>
      <c r="C58" s="27">
        <f>C56-C57</f>
        <v>2450901.91</v>
      </c>
    </row>
    <row r="59" spans="1:10" ht="15.75">
      <c r="A59" s="10"/>
      <c r="B59" s="32"/>
      <c r="C59" s="25"/>
    </row>
    <row r="60" spans="1:10" ht="18.75">
      <c r="A60" s="2" t="s">
        <v>11</v>
      </c>
      <c r="B60" s="32"/>
      <c r="C60" s="20">
        <f>C53+C58</f>
        <v>47060619.950000018</v>
      </c>
    </row>
    <row r="61" spans="1:10" ht="18.75">
      <c r="A61" s="11"/>
      <c r="B61" s="32"/>
      <c r="C61" s="21"/>
    </row>
    <row r="62" spans="1:10" ht="19.5" thickBot="1">
      <c r="A62" s="12" t="s">
        <v>22</v>
      </c>
      <c r="B62" s="32"/>
      <c r="C62" s="14">
        <f>C18+C60</f>
        <v>49866464.520000018</v>
      </c>
    </row>
    <row r="63" spans="1:10" ht="19.5" thickTop="1">
      <c r="A63" s="12"/>
      <c r="B63" s="32"/>
      <c r="C63" s="20"/>
      <c r="I63" s="15"/>
      <c r="J63" s="15"/>
    </row>
    <row r="64" spans="1:10" ht="18.75">
      <c r="A64" s="12" t="s">
        <v>12</v>
      </c>
      <c r="B64" s="32"/>
      <c r="C64" s="21"/>
      <c r="H64" s="40"/>
      <c r="I64" s="15"/>
      <c r="J64" s="15"/>
    </row>
    <row r="65" spans="1:10" ht="18.75">
      <c r="A65" s="12" t="s">
        <v>13</v>
      </c>
      <c r="B65" s="32"/>
      <c r="C65" s="21"/>
      <c r="H65" s="40"/>
      <c r="I65" s="15"/>
      <c r="J65" s="15"/>
    </row>
    <row r="66" spans="1:10" ht="16.5" thickBot="1">
      <c r="A66" s="18" t="s">
        <v>56</v>
      </c>
      <c r="B66" s="38"/>
      <c r="C66" s="47">
        <v>3768265.47</v>
      </c>
      <c r="H66" s="40"/>
      <c r="I66" s="15"/>
      <c r="J66" s="15"/>
    </row>
    <row r="67" spans="1:10" ht="19.5" thickTop="1">
      <c r="A67" s="12" t="s">
        <v>14</v>
      </c>
      <c r="B67" s="32"/>
      <c r="C67" s="31">
        <f>C66</f>
        <v>3768265.47</v>
      </c>
      <c r="H67" s="40"/>
      <c r="I67" s="15"/>
      <c r="J67" s="15"/>
    </row>
    <row r="68" spans="1:10" ht="15.75">
      <c r="A68" s="13"/>
      <c r="B68" s="32"/>
      <c r="C68" s="22"/>
      <c r="I68" s="15"/>
      <c r="J68" s="15"/>
    </row>
    <row r="69" spans="1:10" ht="18.75">
      <c r="A69" s="12" t="s">
        <v>42</v>
      </c>
      <c r="B69" s="38"/>
      <c r="C69" s="21"/>
      <c r="H69" s="39"/>
      <c r="I69" s="15"/>
      <c r="J69" s="15"/>
    </row>
    <row r="70" spans="1:10" ht="15.75">
      <c r="A70" s="18" t="s">
        <v>44</v>
      </c>
      <c r="B70" s="37"/>
      <c r="C70" s="28">
        <v>0</v>
      </c>
      <c r="I70" s="15"/>
      <c r="J70" s="15"/>
    </row>
    <row r="71" spans="1:10" ht="15.75">
      <c r="A71" s="18" t="s">
        <v>45</v>
      </c>
      <c r="B71" s="37"/>
      <c r="C71" s="26">
        <v>0</v>
      </c>
    </row>
    <row r="72" spans="1:10" ht="18.75">
      <c r="A72" s="12" t="s">
        <v>43</v>
      </c>
      <c r="B72" s="35"/>
      <c r="C72" s="29">
        <f>+C71+C70</f>
        <v>0</v>
      </c>
    </row>
    <row r="73" spans="1:10">
      <c r="A73" s="13"/>
      <c r="B73" s="36"/>
      <c r="C73" s="22"/>
    </row>
    <row r="74" spans="1:10" ht="15.75">
      <c r="A74" s="6" t="s">
        <v>15</v>
      </c>
      <c r="B74" s="33"/>
      <c r="C74" s="24">
        <f>+C62-C67</f>
        <v>46098199.050000019</v>
      </c>
    </row>
    <row r="75" spans="1:10">
      <c r="A75" s="9"/>
      <c r="B75" s="34"/>
      <c r="C75" s="22"/>
    </row>
    <row r="76" spans="1:10" ht="19.5" thickBot="1">
      <c r="A76" s="12" t="s">
        <v>16</v>
      </c>
      <c r="B76" s="35"/>
      <c r="C76" s="14">
        <f>+C67+C72+C74</f>
        <v>49866464.520000018</v>
      </c>
    </row>
    <row r="77" spans="1:10" ht="19.5" thickTop="1">
      <c r="A77" s="12"/>
      <c r="B77" s="12"/>
    </row>
    <row r="81" spans="1:3">
      <c r="A81" s="52"/>
      <c r="B81" s="52"/>
      <c r="C81" s="52"/>
    </row>
    <row r="82" spans="1:3">
      <c r="A82" s="52" t="s">
        <v>55</v>
      </c>
      <c r="B82" s="48"/>
      <c r="C82" s="48"/>
    </row>
    <row r="83" spans="1:3">
      <c r="A83" s="48" t="s">
        <v>54</v>
      </c>
      <c r="B83" s="48"/>
      <c r="C83" s="48"/>
    </row>
    <row r="84" spans="1:3">
      <c r="A84" s="48"/>
      <c r="B84" s="48"/>
      <c r="C84" s="48"/>
    </row>
  </sheetData>
  <mergeCells count="9">
    <mergeCell ref="A84:C84"/>
    <mergeCell ref="A10:C10"/>
    <mergeCell ref="A11:C11"/>
    <mergeCell ref="A12:C12"/>
    <mergeCell ref="A1:C8"/>
    <mergeCell ref="A9:C9"/>
    <mergeCell ref="A81:C81"/>
    <mergeCell ref="A82:C82"/>
    <mergeCell ref="A83:C83"/>
  </mergeCells>
  <printOptions horizontalCentered="1"/>
  <pageMargins left="0.23622047244094491" right="0.23622047244094491" top="0.74803149606299213" bottom="0.74803149606299213" header="0.31496062992125984" footer="0.31496062992125984"/>
  <pageSetup scale="68" orientation="portrait" r:id="rId1"/>
  <rowBreaks count="1" manualBreakCount="1">
    <brk id="62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4F066139DE7D44AF2765F2D1885302" ma:contentTypeVersion="10" ma:contentTypeDescription="Create a new document." ma:contentTypeScope="" ma:versionID="dc43d4494ca71445f0553bb130cf558d">
  <xsd:schema xmlns:xsd="http://www.w3.org/2001/XMLSchema" xmlns:xs="http://www.w3.org/2001/XMLSchema" xmlns:p="http://schemas.microsoft.com/office/2006/metadata/properties" xmlns:ns2="e8d29a24-36fd-4f55-8a5f-1fc31892b330" xmlns:ns3="3cec4fbb-226f-4768-a97c-4bd1906c32c9" targetNamespace="http://schemas.microsoft.com/office/2006/metadata/properties" ma:root="true" ma:fieldsID="35290f2d4e1a2903c6455c99477fd337" ns2:_="" ns3:_="">
    <xsd:import namespace="e8d29a24-36fd-4f55-8a5f-1fc31892b330"/>
    <xsd:import namespace="3cec4fbb-226f-4768-a97c-4bd1906c32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29a24-36fd-4f55-8a5f-1fc31892b3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5897501-dae5-4a7c-aa0b-8da91be561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c4fbb-226f-4768-a97c-4bd1906c32c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657281-eb10-4875-b623-ca63f0274b7c}" ma:internalName="TaxCatchAll" ma:showField="CatchAllData" ma:web="3cec4fbb-226f-4768-a97c-4bd1906c32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ec4fbb-226f-4768-a97c-4bd1906c32c9" xsi:nil="true"/>
    <lcf76f155ced4ddcb4097134ff3c332f xmlns="e8d29a24-36fd-4f55-8a5f-1fc31892b33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8FF02C-70CF-499A-877A-5E7812716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29a24-36fd-4f55-8a5f-1fc31892b330"/>
    <ds:schemaRef ds:uri="3cec4fbb-226f-4768-a97c-4bd1906c32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B62A68-5E77-400A-93BA-A3C6D03D24AD}">
  <ds:schemaRefs>
    <ds:schemaRef ds:uri="http://schemas.microsoft.com/office/2006/metadata/properties"/>
    <ds:schemaRef ds:uri="http://schemas.microsoft.com/office/infopath/2007/PartnerControls"/>
    <ds:schemaRef ds:uri="3cec4fbb-226f-4768-a97c-4bd1906c32c9"/>
    <ds:schemaRef ds:uri="e8d29a24-36fd-4f55-8a5f-1fc31892b330"/>
  </ds:schemaRefs>
</ds:datastoreItem>
</file>

<file path=customXml/itemProps3.xml><?xml version="1.0" encoding="utf-8"?>
<ds:datastoreItem xmlns:ds="http://schemas.openxmlformats.org/officeDocument/2006/customXml" ds:itemID="{C9B5BA46-0C82-4437-B193-E2B4550D4FD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General -Junio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M. Payano R.</dc:creator>
  <cp:lastModifiedBy>Maria Estefany Corona Cruz</cp:lastModifiedBy>
  <cp:lastPrinted>2026-05-06T18:31:27Z</cp:lastPrinted>
  <dcterms:created xsi:type="dcterms:W3CDTF">2017-01-20T12:41:55Z</dcterms:created>
  <dcterms:modified xsi:type="dcterms:W3CDTF">2026-07-08T11:45:30Z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0x010100F54F066139DE7D44AF2765F2D1885302</vt:lpwstr>
  </property>
  <property fmtid="{D5CDD505-2E9C-101B-9397-08002B2CF9AE}" pid="3" name="Order">
    <vt:r8>7656600</vt:r8>
  </property>
  <property fmtid="{D5CDD505-2E9C-101B-9397-08002B2CF9AE}" pid="4" name="MediaServiceImageTags">
    <vt:lpwstr/>
  </property>
</Properties>
</file>